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На сайт\2019_02\"/>
    </mc:Choice>
  </mc:AlternateContent>
  <bookViews>
    <workbookView xWindow="0" yWindow="0" windowWidth="28800" windowHeight="12330"/>
  </bookViews>
  <sheets>
    <sheet name="Титул" sheetId="1" r:id="rId1"/>
    <sheet name="1 Раздел I" sheetId="2" r:id="rId2"/>
    <sheet name="2 Раздел II" sheetId="3" r:id="rId3"/>
    <sheet name="3 Раздел III МБ+ВБ" sheetId="4" r:id="rId4"/>
    <sheet name="3 Раздел III МБ+ВБ (1 плановый " sheetId="5" r:id="rId5"/>
    <sheet name="3 Раздел III МБ+ВБ (2 плановый " sheetId="6" r:id="rId6"/>
    <sheet name="3 Раздел III ОБ" sheetId="7" r:id="rId7"/>
    <sheet name="3 Раздел III ОБ (1 плановый год" sheetId="8" r:id="rId8"/>
    <sheet name="3 Раздел III ОБ (2 плановый год" sheetId="9" r:id="rId9"/>
    <sheet name="3 Раздел III ФБ" sheetId="10" r:id="rId10"/>
    <sheet name="3 Раздел III ФБ (1 плановый год" sheetId="11" r:id="rId11"/>
    <sheet name="3 Раздел III ФБ (2 плановый год" sheetId="12" r:id="rId12"/>
    <sheet name="4 Раздел IV" sheetId="13" r:id="rId13"/>
    <sheet name="5 Раздел V" sheetId="14" r:id="rId14"/>
    <sheet name="6 Раздел VI" sheetId="15" r:id="rId15"/>
    <sheet name="7 Раздел VII" sheetId="16" r:id="rId16"/>
    <sheet name="8 Раздел VIII" sheetId="17" r:id="rId17"/>
    <sheet name="9 Раздел IX" sheetId="18" r:id="rId18"/>
  </sheets>
  <calcPr calcId="162913" refMode="R1C1"/>
</workbook>
</file>

<file path=xl/calcChain.xml><?xml version="1.0" encoding="utf-8"?>
<calcChain xmlns="http://schemas.openxmlformats.org/spreadsheetml/2006/main">
  <c r="C9" i="17" l="1"/>
  <c r="C12" i="17"/>
  <c r="A4" i="16" l="1"/>
  <c r="E6" i="16"/>
  <c r="F6" i="16"/>
  <c r="G6" i="16"/>
  <c r="H6" i="16"/>
  <c r="A4" i="15" l="1"/>
  <c r="E6" i="15"/>
  <c r="F6" i="15"/>
  <c r="G6" i="15"/>
  <c r="H6" i="15"/>
  <c r="C14" i="14" l="1"/>
  <c r="C10" i="14" s="1"/>
  <c r="C39" i="14"/>
  <c r="D11" i="13" l="1"/>
  <c r="G12" i="12" l="1"/>
  <c r="I12" i="12"/>
  <c r="J12" i="12"/>
  <c r="D14" i="12"/>
  <c r="D15" i="12"/>
  <c r="D17" i="12"/>
  <c r="D18" i="12"/>
  <c r="D25" i="12"/>
  <c r="D26" i="12"/>
  <c r="I28" i="12"/>
  <c r="D28" i="12" s="1"/>
  <c r="D29" i="12"/>
  <c r="D30" i="12"/>
  <c r="D31" i="12"/>
  <c r="D32" i="12"/>
  <c r="D33" i="12"/>
  <c r="E40" i="12"/>
  <c r="F40" i="12"/>
  <c r="G40" i="12"/>
  <c r="H40" i="12"/>
  <c r="I40" i="12"/>
  <c r="J40" i="12"/>
  <c r="D41" i="12"/>
  <c r="D42" i="12"/>
  <c r="D43" i="12"/>
  <c r="D45" i="12"/>
  <c r="D48" i="12"/>
  <c r="D50" i="12"/>
  <c r="E51" i="12"/>
  <c r="D51" i="12" s="1"/>
  <c r="F51" i="12"/>
  <c r="G51" i="12"/>
  <c r="H51" i="12"/>
  <c r="I51" i="12"/>
  <c r="J51" i="12"/>
  <c r="D54" i="12"/>
  <c r="D58" i="12"/>
  <c r="E60" i="12"/>
  <c r="F60" i="12"/>
  <c r="G60" i="12"/>
  <c r="H60" i="12"/>
  <c r="I60" i="12"/>
  <c r="J60" i="12"/>
  <c r="D61" i="12"/>
  <c r="D62" i="12"/>
  <c r="D63" i="12"/>
  <c r="D64" i="12"/>
  <c r="D70" i="12"/>
  <c r="E71" i="12"/>
  <c r="F71" i="12"/>
  <c r="F68" i="12" s="1"/>
  <c r="G71" i="12"/>
  <c r="G68" i="12" s="1"/>
  <c r="H71" i="12"/>
  <c r="H68" i="12" s="1"/>
  <c r="I71" i="12"/>
  <c r="I68" i="12" s="1"/>
  <c r="J71" i="12"/>
  <c r="J68" i="12" s="1"/>
  <c r="D72" i="12"/>
  <c r="D73" i="12"/>
  <c r="D74" i="12"/>
  <c r="D75" i="12"/>
  <c r="D76" i="12"/>
  <c r="D77" i="12"/>
  <c r="D78" i="12"/>
  <c r="D79" i="12"/>
  <c r="D81" i="12"/>
  <c r="E84" i="12"/>
  <c r="F84" i="12"/>
  <c r="G84" i="12"/>
  <c r="H84" i="12"/>
  <c r="I84" i="12"/>
  <c r="J84" i="12"/>
  <c r="D85" i="12"/>
  <c r="D86" i="12"/>
  <c r="E87" i="12"/>
  <c r="F87" i="12"/>
  <c r="G87" i="12"/>
  <c r="H87" i="12"/>
  <c r="I87" i="12"/>
  <c r="J87" i="12"/>
  <c r="D88" i="12"/>
  <c r="D89" i="12"/>
  <c r="D90" i="12"/>
  <c r="D91" i="12"/>
  <c r="D71" i="12" l="1"/>
  <c r="H38" i="12"/>
  <c r="D87" i="12"/>
  <c r="D84" i="12"/>
  <c r="G38" i="12"/>
  <c r="J38" i="12"/>
  <c r="D60" i="12"/>
  <c r="D40" i="12"/>
  <c r="F38" i="12"/>
  <c r="F27" i="12" s="1"/>
  <c r="D27" i="12" s="1"/>
  <c r="I38" i="12"/>
  <c r="E68" i="12"/>
  <c r="D68" i="12" s="1"/>
  <c r="E38" i="12"/>
  <c r="E16" i="12" s="1"/>
  <c r="G12" i="11"/>
  <c r="I12" i="11"/>
  <c r="J12" i="11"/>
  <c r="D14" i="11"/>
  <c r="D15" i="11"/>
  <c r="D17" i="11"/>
  <c r="D18" i="11"/>
  <c r="D25" i="11"/>
  <c r="D26" i="11"/>
  <c r="I28" i="11"/>
  <c r="D28" i="11" s="1"/>
  <c r="D29" i="11"/>
  <c r="D30" i="11"/>
  <c r="D31" i="11"/>
  <c r="D32" i="11"/>
  <c r="D33" i="11"/>
  <c r="E40" i="11"/>
  <c r="F40" i="11"/>
  <c r="G40" i="11"/>
  <c r="H40" i="11"/>
  <c r="I40" i="11"/>
  <c r="J40" i="11"/>
  <c r="D41" i="11"/>
  <c r="D42" i="11"/>
  <c r="D43" i="11"/>
  <c r="D45" i="11"/>
  <c r="D48" i="11"/>
  <c r="D50" i="11"/>
  <c r="E51" i="11"/>
  <c r="D51" i="11" s="1"/>
  <c r="F51" i="11"/>
  <c r="G51" i="11"/>
  <c r="H51" i="11"/>
  <c r="I51" i="11"/>
  <c r="J51" i="11"/>
  <c r="D54" i="11"/>
  <c r="D58" i="11"/>
  <c r="E60" i="11"/>
  <c r="F60" i="11"/>
  <c r="G60" i="11"/>
  <c r="H60" i="11"/>
  <c r="I60" i="11"/>
  <c r="J60" i="11"/>
  <c r="D61" i="11"/>
  <c r="D62" i="11"/>
  <c r="D63" i="11"/>
  <c r="D64" i="11"/>
  <c r="D69" i="11"/>
  <c r="D70" i="11"/>
  <c r="E71" i="11"/>
  <c r="E68" i="11" s="1"/>
  <c r="F71" i="11"/>
  <c r="F68" i="11" s="1"/>
  <c r="G71" i="11"/>
  <c r="G68" i="11" s="1"/>
  <c r="H71" i="11"/>
  <c r="H68" i="11" s="1"/>
  <c r="I71" i="11"/>
  <c r="I68" i="11" s="1"/>
  <c r="J71" i="11"/>
  <c r="J68" i="11" s="1"/>
  <c r="D72" i="11"/>
  <c r="D73" i="11"/>
  <c r="D74" i="11"/>
  <c r="D75" i="11"/>
  <c r="D76" i="11"/>
  <c r="D77" i="11"/>
  <c r="D78" i="11"/>
  <c r="D79" i="11"/>
  <c r="D81" i="11"/>
  <c r="E84" i="11"/>
  <c r="D84" i="11" s="1"/>
  <c r="F84" i="11"/>
  <c r="G84" i="11"/>
  <c r="H84" i="11"/>
  <c r="I84" i="11"/>
  <c r="J84" i="11"/>
  <c r="D85" i="11"/>
  <c r="D86" i="11"/>
  <c r="E87" i="11"/>
  <c r="F87" i="11"/>
  <c r="G87" i="11"/>
  <c r="H87" i="11"/>
  <c r="I87" i="11"/>
  <c r="J87" i="11"/>
  <c r="D88" i="11"/>
  <c r="D89" i="11"/>
  <c r="D90" i="11"/>
  <c r="D91" i="11"/>
  <c r="D87" i="11" l="1"/>
  <c r="D38" i="12"/>
  <c r="G38" i="11"/>
  <c r="D60" i="11"/>
  <c r="H38" i="11"/>
  <c r="F12" i="12"/>
  <c r="E12" i="12"/>
  <c r="D12" i="12" s="1"/>
  <c r="D16" i="12"/>
  <c r="D40" i="11"/>
  <c r="D68" i="11"/>
  <c r="J38" i="11"/>
  <c r="F38" i="11"/>
  <c r="F27" i="11" s="1"/>
  <c r="I38" i="11"/>
  <c r="D71" i="11"/>
  <c r="E38" i="11"/>
  <c r="E16" i="11" s="1"/>
  <c r="G12" i="10"/>
  <c r="I12" i="10"/>
  <c r="J12" i="10"/>
  <c r="D14" i="10"/>
  <c r="D15" i="10"/>
  <c r="D17" i="10"/>
  <c r="D18" i="10"/>
  <c r="D25" i="10"/>
  <c r="D26" i="10"/>
  <c r="I28" i="10"/>
  <c r="D28" i="10" s="1"/>
  <c r="D29" i="10"/>
  <c r="D30" i="10"/>
  <c r="D31" i="10"/>
  <c r="D32" i="10"/>
  <c r="D33" i="10"/>
  <c r="E40" i="10"/>
  <c r="F40" i="10"/>
  <c r="G40" i="10"/>
  <c r="H40" i="10"/>
  <c r="I40" i="10"/>
  <c r="J40" i="10"/>
  <c r="D41" i="10"/>
  <c r="D42" i="10"/>
  <c r="D43" i="10"/>
  <c r="D45" i="10"/>
  <c r="D48" i="10"/>
  <c r="D50" i="10"/>
  <c r="E51" i="10"/>
  <c r="F51" i="10"/>
  <c r="G51" i="10"/>
  <c r="H51" i="10"/>
  <c r="I51" i="10"/>
  <c r="J51" i="10"/>
  <c r="D54" i="10"/>
  <c r="D58" i="10"/>
  <c r="E60" i="10"/>
  <c r="F60" i="10"/>
  <c r="G60" i="10"/>
  <c r="H60" i="10"/>
  <c r="I60" i="10"/>
  <c r="J60" i="10"/>
  <c r="D61" i="10"/>
  <c r="D62" i="10"/>
  <c r="D63" i="10"/>
  <c r="D64" i="10"/>
  <c r="D69" i="10"/>
  <c r="D70" i="10"/>
  <c r="E71" i="10"/>
  <c r="E68" i="10" s="1"/>
  <c r="F71" i="10"/>
  <c r="F68" i="10" s="1"/>
  <c r="G71" i="10"/>
  <c r="G68" i="10" s="1"/>
  <c r="H71" i="10"/>
  <c r="H68" i="10" s="1"/>
  <c r="I71" i="10"/>
  <c r="I68" i="10" s="1"/>
  <c r="J71" i="10"/>
  <c r="J68" i="10" s="1"/>
  <c r="D72" i="10"/>
  <c r="D73" i="10"/>
  <c r="D74" i="10"/>
  <c r="D75" i="10"/>
  <c r="D76" i="10"/>
  <c r="D77" i="10"/>
  <c r="D78" i="10"/>
  <c r="D79" i="10"/>
  <c r="D81" i="10"/>
  <c r="E84" i="10"/>
  <c r="D84" i="10" s="1"/>
  <c r="F84" i="10"/>
  <c r="G84" i="10"/>
  <c r="H84" i="10"/>
  <c r="I84" i="10"/>
  <c r="J84" i="10"/>
  <c r="D85" i="10"/>
  <c r="D86" i="10"/>
  <c r="D87" i="10"/>
  <c r="E87" i="10"/>
  <c r="F87" i="10"/>
  <c r="G87" i="10"/>
  <c r="H87" i="10"/>
  <c r="I87" i="10"/>
  <c r="J87" i="10"/>
  <c r="D88" i="10"/>
  <c r="D89" i="10"/>
  <c r="D90" i="10"/>
  <c r="D91" i="10"/>
  <c r="J38" i="10" l="1"/>
  <c r="D51" i="10"/>
  <c r="D38" i="11"/>
  <c r="I38" i="10"/>
  <c r="G38" i="10"/>
  <c r="F12" i="11"/>
  <c r="D27" i="11"/>
  <c r="E12" i="11"/>
  <c r="D12" i="11" s="1"/>
  <c r="D16" i="11"/>
  <c r="D60" i="10"/>
  <c r="D40" i="10"/>
  <c r="F38" i="10"/>
  <c r="F27" i="10" s="1"/>
  <c r="F12" i="10" s="1"/>
  <c r="D68" i="10"/>
  <c r="H38" i="10"/>
  <c r="D71" i="10"/>
  <c r="E38" i="10"/>
  <c r="E16" i="10" s="1"/>
  <c r="G12" i="9"/>
  <c r="I12" i="9"/>
  <c r="J12" i="9"/>
  <c r="D14" i="9"/>
  <c r="D15" i="9"/>
  <c r="D16" i="9"/>
  <c r="D17" i="9"/>
  <c r="D18" i="9"/>
  <c r="D25" i="9"/>
  <c r="D26" i="9"/>
  <c r="I28" i="9"/>
  <c r="D28" i="9" s="1"/>
  <c r="D29" i="9"/>
  <c r="D30" i="9"/>
  <c r="D31" i="9"/>
  <c r="D32" i="9"/>
  <c r="D33" i="9"/>
  <c r="D39" i="9"/>
  <c r="E40" i="9"/>
  <c r="F40" i="9"/>
  <c r="G40" i="9"/>
  <c r="H40" i="9"/>
  <c r="I40" i="9"/>
  <c r="J40" i="9"/>
  <c r="D41" i="9"/>
  <c r="D42" i="9"/>
  <c r="D43" i="9"/>
  <c r="D45" i="9"/>
  <c r="D48" i="9"/>
  <c r="D50" i="9"/>
  <c r="E51" i="9"/>
  <c r="F51" i="9"/>
  <c r="G51" i="9"/>
  <c r="H51" i="9"/>
  <c r="I51" i="9"/>
  <c r="J51" i="9"/>
  <c r="D54" i="9"/>
  <c r="D58" i="9"/>
  <c r="E60" i="9"/>
  <c r="F60" i="9"/>
  <c r="G60" i="9"/>
  <c r="H60" i="9"/>
  <c r="I60" i="9"/>
  <c r="J60" i="9"/>
  <c r="D61" i="9"/>
  <c r="D62" i="9"/>
  <c r="D63" i="9"/>
  <c r="D64" i="9"/>
  <c r="F68" i="9"/>
  <c r="D69" i="9"/>
  <c r="D70" i="9"/>
  <c r="E71" i="9"/>
  <c r="E68" i="9" s="1"/>
  <c r="F71" i="9"/>
  <c r="G71" i="9"/>
  <c r="G68" i="9" s="1"/>
  <c r="H71" i="9"/>
  <c r="H68" i="9" s="1"/>
  <c r="I71" i="9"/>
  <c r="I68" i="9" s="1"/>
  <c r="J71" i="9"/>
  <c r="J68" i="9" s="1"/>
  <c r="D72" i="9"/>
  <c r="D73" i="9"/>
  <c r="D74" i="9"/>
  <c r="D75" i="9"/>
  <c r="D76" i="9"/>
  <c r="D77" i="9"/>
  <c r="D78" i="9"/>
  <c r="D79" i="9"/>
  <c r="D81" i="9"/>
  <c r="E84" i="9"/>
  <c r="D84" i="9" s="1"/>
  <c r="F84" i="9"/>
  <c r="G84" i="9"/>
  <c r="H84" i="9"/>
  <c r="I84" i="9"/>
  <c r="J84" i="9"/>
  <c r="D85" i="9"/>
  <c r="D86" i="9"/>
  <c r="E87" i="9"/>
  <c r="F87" i="9"/>
  <c r="G87" i="9"/>
  <c r="D87" i="9" s="1"/>
  <c r="H87" i="9"/>
  <c r="I87" i="9"/>
  <c r="J87" i="9"/>
  <c r="D88" i="9"/>
  <c r="D89" i="9"/>
  <c r="D90" i="9"/>
  <c r="D91" i="9"/>
  <c r="J38" i="9" l="1"/>
  <c r="D60" i="9"/>
  <c r="I38" i="9"/>
  <c r="F38" i="9"/>
  <c r="F27" i="9" s="1"/>
  <c r="D27" i="9" s="1"/>
  <c r="D71" i="9"/>
  <c r="D38" i="10"/>
  <c r="D27" i="10"/>
  <c r="E12" i="10"/>
  <c r="D12" i="10" s="1"/>
  <c r="D16" i="10"/>
  <c r="D51" i="9"/>
  <c r="D40" i="9"/>
  <c r="F12" i="9"/>
  <c r="D68" i="9"/>
  <c r="H38" i="9"/>
  <c r="G38" i="9"/>
  <c r="E38" i="9"/>
  <c r="G12" i="8"/>
  <c r="I12" i="8"/>
  <c r="J12" i="8"/>
  <c r="D14" i="8"/>
  <c r="D15" i="8"/>
  <c r="D16" i="8"/>
  <c r="D17" i="8"/>
  <c r="D18" i="8"/>
  <c r="D25" i="8"/>
  <c r="D26" i="8"/>
  <c r="I28" i="8"/>
  <c r="D28" i="8" s="1"/>
  <c r="D29" i="8"/>
  <c r="D30" i="8"/>
  <c r="D31" i="8"/>
  <c r="D32" i="8"/>
  <c r="D33" i="8"/>
  <c r="D39" i="8"/>
  <c r="E40" i="8"/>
  <c r="F40" i="8"/>
  <c r="G40" i="8"/>
  <c r="H40" i="8"/>
  <c r="I40" i="8"/>
  <c r="J40" i="8"/>
  <c r="D41" i="8"/>
  <c r="D42" i="8"/>
  <c r="D43" i="8"/>
  <c r="D45" i="8"/>
  <c r="D48" i="8"/>
  <c r="D50" i="8"/>
  <c r="E51" i="8"/>
  <c r="F51" i="8"/>
  <c r="G51" i="8"/>
  <c r="H51" i="8"/>
  <c r="I51" i="8"/>
  <c r="J51" i="8"/>
  <c r="D54" i="8"/>
  <c r="D58" i="8"/>
  <c r="E60" i="8"/>
  <c r="F60" i="8"/>
  <c r="G60" i="8"/>
  <c r="H60" i="8"/>
  <c r="I60" i="8"/>
  <c r="J60" i="8"/>
  <c r="D61" i="8"/>
  <c r="D62" i="8"/>
  <c r="D63" i="8"/>
  <c r="D64" i="8"/>
  <c r="D69" i="8"/>
  <c r="D70" i="8"/>
  <c r="E71" i="8"/>
  <c r="F71" i="8"/>
  <c r="F68" i="8" s="1"/>
  <c r="G71" i="8"/>
  <c r="G68" i="8" s="1"/>
  <c r="H71" i="8"/>
  <c r="H68" i="8" s="1"/>
  <c r="I71" i="8"/>
  <c r="I68" i="8" s="1"/>
  <c r="J71" i="8"/>
  <c r="J68" i="8" s="1"/>
  <c r="D72" i="8"/>
  <c r="D73" i="8"/>
  <c r="D74" i="8"/>
  <c r="D75" i="8"/>
  <c r="D76" i="8"/>
  <c r="D77" i="8"/>
  <c r="D78" i="8"/>
  <c r="D79" i="8"/>
  <c r="D81" i="8"/>
  <c r="E84" i="8"/>
  <c r="F84" i="8"/>
  <c r="G84" i="8"/>
  <c r="H84" i="8"/>
  <c r="I84" i="8"/>
  <c r="J84" i="8"/>
  <c r="D85" i="8"/>
  <c r="D86" i="8"/>
  <c r="E87" i="8"/>
  <c r="D87" i="8" s="1"/>
  <c r="F87" i="8"/>
  <c r="G87" i="8"/>
  <c r="H87" i="8"/>
  <c r="I87" i="8"/>
  <c r="J87" i="8"/>
  <c r="D88" i="8"/>
  <c r="D89" i="8"/>
  <c r="D90" i="8"/>
  <c r="D91" i="8"/>
  <c r="J38" i="8" l="1"/>
  <c r="D84" i="8"/>
  <c r="I38" i="8"/>
  <c r="E16" i="9"/>
  <c r="E12" i="9" s="1"/>
  <c r="D12" i="9" s="1"/>
  <c r="D38" i="9"/>
  <c r="D71" i="8"/>
  <c r="F38" i="8"/>
  <c r="F27" i="8" s="1"/>
  <c r="D60" i="8"/>
  <c r="D51" i="8"/>
  <c r="D40" i="8"/>
  <c r="F12" i="8"/>
  <c r="D27" i="8"/>
  <c r="H38" i="8"/>
  <c r="G38" i="8"/>
  <c r="E68" i="8"/>
  <c r="D68" i="8" s="1"/>
  <c r="E38" i="8"/>
  <c r="G12" i="7"/>
  <c r="I12" i="7"/>
  <c r="J12" i="7"/>
  <c r="D14" i="7"/>
  <c r="D15" i="7"/>
  <c r="D16" i="7"/>
  <c r="D17" i="7"/>
  <c r="D18" i="7"/>
  <c r="D25" i="7"/>
  <c r="D26" i="7"/>
  <c r="I28" i="7"/>
  <c r="D28" i="7" s="1"/>
  <c r="D29" i="7"/>
  <c r="D30" i="7"/>
  <c r="D31" i="7"/>
  <c r="D32" i="7"/>
  <c r="D33" i="7"/>
  <c r="D39" i="7"/>
  <c r="E40" i="7"/>
  <c r="F40" i="7"/>
  <c r="G40" i="7"/>
  <c r="H40" i="7"/>
  <c r="I40" i="7"/>
  <c r="J40" i="7"/>
  <c r="D41" i="7"/>
  <c r="D42" i="7"/>
  <c r="D43" i="7"/>
  <c r="D45" i="7"/>
  <c r="D48" i="7"/>
  <c r="D50" i="7"/>
  <c r="E51" i="7"/>
  <c r="F51" i="7"/>
  <c r="G51" i="7"/>
  <c r="H51" i="7"/>
  <c r="I51" i="7"/>
  <c r="J51" i="7"/>
  <c r="D54" i="7"/>
  <c r="D58" i="7"/>
  <c r="E60" i="7"/>
  <c r="F60" i="7"/>
  <c r="G60" i="7"/>
  <c r="H60" i="7"/>
  <c r="I60" i="7"/>
  <c r="J60" i="7"/>
  <c r="D61" i="7"/>
  <c r="D62" i="7"/>
  <c r="D63" i="7"/>
  <c r="D64" i="7"/>
  <c r="D69" i="7"/>
  <c r="D70" i="7"/>
  <c r="E71" i="7"/>
  <c r="E68" i="7" s="1"/>
  <c r="F71" i="7"/>
  <c r="F68" i="7" s="1"/>
  <c r="G71" i="7"/>
  <c r="G68" i="7" s="1"/>
  <c r="H71" i="7"/>
  <c r="H68" i="7" s="1"/>
  <c r="I71" i="7"/>
  <c r="I68" i="7" s="1"/>
  <c r="J71" i="7"/>
  <c r="J68" i="7" s="1"/>
  <c r="D72" i="7"/>
  <c r="D73" i="7"/>
  <c r="D74" i="7"/>
  <c r="D75" i="7"/>
  <c r="D76" i="7"/>
  <c r="D77" i="7"/>
  <c r="D78" i="7"/>
  <c r="D79" i="7"/>
  <c r="D81" i="7"/>
  <c r="E84" i="7"/>
  <c r="F84" i="7"/>
  <c r="G84" i="7"/>
  <c r="H84" i="7"/>
  <c r="I84" i="7"/>
  <c r="J84" i="7"/>
  <c r="D85" i="7"/>
  <c r="D86" i="7"/>
  <c r="E87" i="7"/>
  <c r="D87" i="7" s="1"/>
  <c r="F87" i="7"/>
  <c r="G87" i="7"/>
  <c r="H87" i="7"/>
  <c r="I87" i="7"/>
  <c r="J87" i="7"/>
  <c r="D88" i="7"/>
  <c r="D89" i="7"/>
  <c r="D90" i="7"/>
  <c r="D91" i="7"/>
  <c r="J38" i="7" l="1"/>
  <c r="D84" i="7"/>
  <c r="I38" i="7"/>
  <c r="E16" i="8"/>
  <c r="E12" i="8" s="1"/>
  <c r="D12" i="8" s="1"/>
  <c r="D38" i="8"/>
  <c r="F38" i="7"/>
  <c r="F27" i="7" s="1"/>
  <c r="D60" i="7"/>
  <c r="D51" i="7"/>
  <c r="D40" i="7"/>
  <c r="F12" i="7"/>
  <c r="D27" i="7"/>
  <c r="H38" i="7"/>
  <c r="D68" i="7"/>
  <c r="G38" i="7"/>
  <c r="E38" i="7"/>
  <c r="D71" i="7"/>
  <c r="G12" i="6"/>
  <c r="I12" i="6"/>
  <c r="J12" i="6"/>
  <c r="D14" i="6"/>
  <c r="D15" i="6"/>
  <c r="D17" i="6"/>
  <c r="D18" i="6"/>
  <c r="D25" i="6"/>
  <c r="D26" i="6"/>
  <c r="I28" i="6"/>
  <c r="D28" i="6" s="1"/>
  <c r="D29" i="6"/>
  <c r="D30" i="6"/>
  <c r="D31" i="6"/>
  <c r="D32" i="6"/>
  <c r="D33" i="6"/>
  <c r="E40" i="6"/>
  <c r="F40" i="6"/>
  <c r="G40" i="6"/>
  <c r="H40" i="6"/>
  <c r="I40" i="6"/>
  <c r="J40" i="6"/>
  <c r="D41" i="6"/>
  <c r="D42" i="6"/>
  <c r="D43" i="6"/>
  <c r="D44" i="6"/>
  <c r="D45" i="6"/>
  <c r="D48" i="6"/>
  <c r="D49" i="6"/>
  <c r="D50" i="6"/>
  <c r="E51" i="6"/>
  <c r="F51" i="6"/>
  <c r="G51" i="6"/>
  <c r="H51" i="6"/>
  <c r="I51" i="6"/>
  <c r="J51" i="6"/>
  <c r="D52" i="6"/>
  <c r="J52" i="6"/>
  <c r="D53" i="6"/>
  <c r="D54" i="6"/>
  <c r="D58" i="6"/>
  <c r="E60" i="6"/>
  <c r="F60" i="6"/>
  <c r="G60" i="6"/>
  <c r="H60" i="6"/>
  <c r="I60" i="6"/>
  <c r="J60" i="6"/>
  <c r="D61" i="6"/>
  <c r="D62" i="6"/>
  <c r="D63" i="6"/>
  <c r="D64" i="6"/>
  <c r="D69" i="6"/>
  <c r="D70" i="6"/>
  <c r="E71" i="6"/>
  <c r="F71" i="6"/>
  <c r="F68" i="6" s="1"/>
  <c r="F38" i="6" s="1"/>
  <c r="F27" i="6" s="1"/>
  <c r="G71" i="6"/>
  <c r="G68" i="6" s="1"/>
  <c r="H71" i="6"/>
  <c r="H68" i="6" s="1"/>
  <c r="I71" i="6"/>
  <c r="I68" i="6" s="1"/>
  <c r="J71" i="6"/>
  <c r="J68" i="6" s="1"/>
  <c r="J38" i="6" s="1"/>
  <c r="D72" i="6"/>
  <c r="D73" i="6"/>
  <c r="D74" i="6"/>
  <c r="D75" i="6"/>
  <c r="D76" i="6"/>
  <c r="D77" i="6"/>
  <c r="D78" i="6"/>
  <c r="D79" i="6"/>
  <c r="D81" i="6"/>
  <c r="D83" i="6"/>
  <c r="E84" i="6"/>
  <c r="F84" i="6"/>
  <c r="G84" i="6"/>
  <c r="H84" i="6"/>
  <c r="I84" i="6"/>
  <c r="J84" i="6"/>
  <c r="D85" i="6"/>
  <c r="D86" i="6"/>
  <c r="E87" i="6"/>
  <c r="F87" i="6"/>
  <c r="G87" i="6"/>
  <c r="H87" i="6"/>
  <c r="I87" i="6"/>
  <c r="J87" i="6"/>
  <c r="D88" i="6"/>
  <c r="D89" i="6"/>
  <c r="D90" i="6"/>
  <c r="D91" i="6"/>
  <c r="D87" i="6" l="1"/>
  <c r="I38" i="6"/>
  <c r="D51" i="6"/>
  <c r="D84" i="6"/>
  <c r="E16" i="7"/>
  <c r="E12" i="7" s="1"/>
  <c r="D12" i="7" s="1"/>
  <c r="D38" i="7"/>
  <c r="D60" i="6"/>
  <c r="D71" i="6"/>
  <c r="H38" i="6"/>
  <c r="G38" i="6"/>
  <c r="F12" i="6"/>
  <c r="D27" i="6"/>
  <c r="D40" i="6"/>
  <c r="E68" i="6"/>
  <c r="D68" i="6" s="1"/>
  <c r="G12" i="5"/>
  <c r="I12" i="5"/>
  <c r="J12" i="5"/>
  <c r="D14" i="5"/>
  <c r="D15" i="5"/>
  <c r="D17" i="5"/>
  <c r="D18" i="5"/>
  <c r="D25" i="5"/>
  <c r="D26" i="5"/>
  <c r="I28" i="5"/>
  <c r="D28" i="5" s="1"/>
  <c r="D29" i="5"/>
  <c r="D30" i="5"/>
  <c r="D31" i="5"/>
  <c r="D32" i="5"/>
  <c r="D33" i="5"/>
  <c r="E40" i="5"/>
  <c r="F40" i="5"/>
  <c r="G40" i="5"/>
  <c r="H40" i="5"/>
  <c r="I40" i="5"/>
  <c r="J40" i="5"/>
  <c r="D41" i="5"/>
  <c r="D42" i="5"/>
  <c r="D43" i="5"/>
  <c r="D44" i="5"/>
  <c r="D45" i="5"/>
  <c r="D48" i="5"/>
  <c r="D49" i="5"/>
  <c r="D50" i="5"/>
  <c r="E51" i="5"/>
  <c r="F51" i="5"/>
  <c r="G51" i="5"/>
  <c r="H51" i="5"/>
  <c r="I51" i="5"/>
  <c r="J51" i="5"/>
  <c r="D52" i="5"/>
  <c r="J52" i="5"/>
  <c r="D53" i="5"/>
  <c r="D54" i="5"/>
  <c r="D58" i="5"/>
  <c r="E60" i="5"/>
  <c r="F60" i="5"/>
  <c r="G60" i="5"/>
  <c r="H60" i="5"/>
  <c r="I60" i="5"/>
  <c r="J60" i="5"/>
  <c r="D61" i="5"/>
  <c r="D62" i="5"/>
  <c r="D63" i="5"/>
  <c r="D64" i="5"/>
  <c r="I68" i="5"/>
  <c r="D69" i="5"/>
  <c r="D70" i="5"/>
  <c r="E71" i="5"/>
  <c r="E68" i="5" s="1"/>
  <c r="F71" i="5"/>
  <c r="F68" i="5" s="1"/>
  <c r="G71" i="5"/>
  <c r="G68" i="5" s="1"/>
  <c r="H71" i="5"/>
  <c r="H68" i="5" s="1"/>
  <c r="I71" i="5"/>
  <c r="J71" i="5"/>
  <c r="J68" i="5" s="1"/>
  <c r="D72" i="5"/>
  <c r="D73" i="5"/>
  <c r="D74" i="5"/>
  <c r="D75" i="5"/>
  <c r="D76" i="5"/>
  <c r="D77" i="5"/>
  <c r="D78" i="5"/>
  <c r="D79" i="5"/>
  <c r="D81" i="5"/>
  <c r="D83" i="5"/>
  <c r="E84" i="5"/>
  <c r="F84" i="5"/>
  <c r="G84" i="5"/>
  <c r="H84" i="5"/>
  <c r="I84" i="5"/>
  <c r="J84" i="5"/>
  <c r="D85" i="5"/>
  <c r="D86" i="5"/>
  <c r="E87" i="5"/>
  <c r="F87" i="5"/>
  <c r="G87" i="5"/>
  <c r="H87" i="5"/>
  <c r="I87" i="5"/>
  <c r="J87" i="5"/>
  <c r="D88" i="5"/>
  <c r="D89" i="5"/>
  <c r="D90" i="5"/>
  <c r="D91" i="5"/>
  <c r="G38" i="5" l="1"/>
  <c r="D84" i="5"/>
  <c r="D87" i="5"/>
  <c r="J38" i="5"/>
  <c r="F38" i="5"/>
  <c r="F27" i="5" s="1"/>
  <c r="E38" i="6"/>
  <c r="D51" i="5"/>
  <c r="D60" i="5"/>
  <c r="I38" i="5"/>
  <c r="E38" i="5"/>
  <c r="D68" i="5"/>
  <c r="F12" i="5"/>
  <c r="D27" i="5"/>
  <c r="E16" i="5"/>
  <c r="H38" i="5"/>
  <c r="D40" i="5"/>
  <c r="D71" i="5"/>
  <c r="G12" i="4"/>
  <c r="J12" i="4"/>
  <c r="I14" i="4"/>
  <c r="D14" i="4" s="1"/>
  <c r="D15" i="4"/>
  <c r="I16" i="4"/>
  <c r="I12" i="4" s="1"/>
  <c r="D17" i="4"/>
  <c r="D18" i="4"/>
  <c r="D25" i="4"/>
  <c r="D26" i="4"/>
  <c r="I28" i="4"/>
  <c r="D28" i="4" s="1"/>
  <c r="D29" i="4"/>
  <c r="D30" i="4"/>
  <c r="D31" i="4"/>
  <c r="D32" i="4"/>
  <c r="D33" i="4"/>
  <c r="E40" i="4"/>
  <c r="F40" i="4"/>
  <c r="G40" i="4"/>
  <c r="H40" i="4"/>
  <c r="H38" i="4" s="1"/>
  <c r="I40" i="4"/>
  <c r="J40" i="4"/>
  <c r="J38" i="4" s="1"/>
  <c r="D41" i="4"/>
  <c r="D42" i="4"/>
  <c r="D43" i="4"/>
  <c r="D44" i="4"/>
  <c r="D45" i="4"/>
  <c r="D48" i="4"/>
  <c r="D49" i="4"/>
  <c r="D50" i="4"/>
  <c r="E51" i="4"/>
  <c r="F51" i="4"/>
  <c r="G51" i="4"/>
  <c r="H51" i="4"/>
  <c r="I51" i="4"/>
  <c r="J51" i="4"/>
  <c r="D52" i="4"/>
  <c r="J52" i="4"/>
  <c r="D53" i="4"/>
  <c r="D54" i="4"/>
  <c r="D58" i="4"/>
  <c r="E60" i="4"/>
  <c r="F60" i="4"/>
  <c r="G60" i="4"/>
  <c r="H60" i="4"/>
  <c r="I60" i="4"/>
  <c r="J60" i="4"/>
  <c r="D61" i="4"/>
  <c r="D62" i="4"/>
  <c r="D63" i="4"/>
  <c r="D64" i="4"/>
  <c r="H68" i="4"/>
  <c r="D69" i="4"/>
  <c r="D70" i="4"/>
  <c r="E71" i="4"/>
  <c r="E68" i="4" s="1"/>
  <c r="F71" i="4"/>
  <c r="F68" i="4" s="1"/>
  <c r="G71" i="4"/>
  <c r="G68" i="4" s="1"/>
  <c r="H71" i="4"/>
  <c r="I71" i="4"/>
  <c r="I68" i="4" s="1"/>
  <c r="J71" i="4"/>
  <c r="J68" i="4" s="1"/>
  <c r="D72" i="4"/>
  <c r="D73" i="4"/>
  <c r="D74" i="4"/>
  <c r="D75" i="4"/>
  <c r="D76" i="4"/>
  <c r="D77" i="4"/>
  <c r="D78" i="4"/>
  <c r="D79" i="4"/>
  <c r="D81" i="4"/>
  <c r="D83" i="4"/>
  <c r="E84" i="4"/>
  <c r="F84" i="4"/>
  <c r="G84" i="4"/>
  <c r="H84" i="4"/>
  <c r="I84" i="4"/>
  <c r="J84" i="4"/>
  <c r="D85" i="4"/>
  <c r="D86" i="4"/>
  <c r="E87" i="4"/>
  <c r="F87" i="4"/>
  <c r="G87" i="4"/>
  <c r="H87" i="4"/>
  <c r="I87" i="4"/>
  <c r="J87" i="4"/>
  <c r="D88" i="4"/>
  <c r="D89" i="4"/>
  <c r="D90" i="4"/>
  <c r="D91" i="4"/>
  <c r="G38" i="4" l="1"/>
  <c r="D84" i="4"/>
  <c r="D87" i="4"/>
  <c r="D51" i="4"/>
  <c r="E16" i="6"/>
  <c r="D38" i="6"/>
  <c r="D38" i="5"/>
  <c r="D16" i="5"/>
  <c r="E12" i="5"/>
  <c r="D12" i="5" s="1"/>
  <c r="D60" i="4"/>
  <c r="F38" i="4"/>
  <c r="F27" i="4" s="1"/>
  <c r="F12" i="4" s="1"/>
  <c r="D68" i="4"/>
  <c r="I38" i="4"/>
  <c r="E38" i="4"/>
  <c r="D40" i="4"/>
  <c r="D71" i="4"/>
  <c r="E12" i="6" l="1"/>
  <c r="D12" i="6" s="1"/>
  <c r="D16" i="6"/>
  <c r="D27" i="4"/>
  <c r="D38" i="4"/>
  <c r="E16" i="4"/>
  <c r="E12" i="4" l="1"/>
  <c r="D12" i="4" s="1"/>
  <c r="D16" i="4"/>
</calcChain>
</file>

<file path=xl/sharedStrings.xml><?xml version="1.0" encoding="utf-8"?>
<sst xmlns="http://schemas.openxmlformats.org/spreadsheetml/2006/main" count="1780" uniqueCount="290">
  <si>
    <t>План финансово-хозяйственной деятельности</t>
  </si>
  <si>
    <t>(составляется на очередной финансовый год и плановый период либо в случае утверждения решения Собрания депутатов о районном бюджете на очередной финансовый год - на очередной финансовый год)</t>
  </si>
  <si>
    <t>(наименование учреждения (подразделения)</t>
  </si>
  <si>
    <t>на 20</t>
  </si>
  <si>
    <t xml:space="preserve"> г. и плановый период </t>
  </si>
  <si>
    <t>и</t>
  </si>
  <si>
    <t>годов</t>
  </si>
  <si>
    <t>Коды</t>
  </si>
  <si>
    <t>Дата</t>
  </si>
  <si>
    <t>Дата предыдущего утверждения плана</t>
  </si>
  <si>
    <t>по ОКПО</t>
  </si>
  <si>
    <t>Управление образования</t>
  </si>
  <si>
    <t>ИНН</t>
  </si>
  <si>
    <t>КПП</t>
  </si>
  <si>
    <t xml:space="preserve">единица измерения по ОКЕИ </t>
  </si>
  <si>
    <t xml:space="preserve">код по реестру участников бюджетного процесса, а также юридических лиц, не являющихся участниками бюджетного процесса </t>
  </si>
  <si>
    <t>Приложение.</t>
  </si>
  <si>
    <t>г.</t>
  </si>
  <si>
    <t>"</t>
  </si>
  <si>
    <t>(подпись, расшифровка подписи)</t>
  </si>
  <si>
    <t>МП</t>
  </si>
  <si>
    <t>(должность лица, утверждающего документ)</t>
  </si>
  <si>
    <t>УТВЕРЖДАЮ</t>
  </si>
  <si>
    <t xml:space="preserve">Приложение 1 к Порядку составления и утверждения
плана финансово-хозяйственной
деятельности муниципальных бюджетных
учреждений, находящихся в ведении
Управления образования Администрации
Аксайского района
</t>
  </si>
  <si>
    <t xml:space="preserve">Форма </t>
  </si>
  <si>
    <t>Начальник Управления образования Администрации Аксайского района</t>
  </si>
  <si>
    <t>СОГЛАСОВАНО</t>
  </si>
  <si>
    <t>Кучеренко А.К.</t>
  </si>
  <si>
    <t>1/9/2019</t>
  </si>
  <si>
    <t>муниципальное бюджетное общеобразовательное учреждение Аксайского района Дивненская средняя общеобразовательная школа</t>
  </si>
  <si>
    <t>6102016177</t>
  </si>
  <si>
    <t>40599722</t>
  </si>
  <si>
    <t>Российская Федерация\Ростовская\Аксайский\\\Дивный\\\Советская\дом 22\индекс 346704</t>
  </si>
  <si>
    <t>610201001</t>
  </si>
  <si>
    <t>1.5. Общая балансовая стоимость движимого муниципального имущества на последнюю отчетную дату, предшествующую дате составления Плана, в том числе балансовая стоимость особо ценного движимого имущества:</t>
  </si>
  <si>
    <t>1.4. Общая балансовая стоимость недвижимого муниципального имущества на последнюю отчетную дату, предшествующую дате составления Плана финансово-хозяйственной деятельности (далее - План) (в разрезе стоимости имущества, закрепленного собственником имущества за учреждением на праве оперативного управления; приобретенного учреждением (подразделением) за счет выделенных собственником имущества учреждения средств; приобретенного учреждением (подразделением) за счет доходов, полученных от иной приносящей доход деятельности):</t>
  </si>
  <si>
    <t>1.3. Перечень услуг (работ), относящихся в соответствии с уставом муниципального учреждения (положением подразделения) к его основным видам деятельности, предоставление которых для физических и юридических лиц осуществляется в том числе за плату:</t>
  </si>
  <si>
    <t>1.2. Основные виды деятельности муниципального бюджетного учреждения (подразделения):</t>
  </si>
  <si>
    <t>1.1. Цели деятельности учреждения (подразделения):</t>
  </si>
  <si>
    <t>I. Сведения о деятельности муниципального бюджетного учреждения (подразделения)</t>
  </si>
  <si>
    <t>Организация платного питания.</t>
  </si>
  <si>
    <t>Реализует образовательные программы: начального общего образования, основного общего образования, среднего (полного) общего образования.</t>
  </si>
  <si>
    <t>Создание условий для реализации гражданами Российской Федерации гарантированного государством права на получение общедоступного и бесплатного общего образования</t>
  </si>
  <si>
    <t xml:space="preserve">   просроченная кредиторская задолженность </t>
  </si>
  <si>
    <t xml:space="preserve">   в том числе:</t>
  </si>
  <si>
    <t xml:space="preserve">    кредиторская задолженность за счет поступлений от оказания услуг (выполнения работ) на платной основе и от иной приносящей доход деятельности </t>
  </si>
  <si>
    <t xml:space="preserve">    кредиторская задолженность за счет субсидии на финансовое обеспечение выполнения государственного задания </t>
  </si>
  <si>
    <t>из них:</t>
  </si>
  <si>
    <t>Кредиторская задолженность, всего:</t>
  </si>
  <si>
    <t xml:space="preserve">   долговые обязательства </t>
  </si>
  <si>
    <t>Обязательства, всего:</t>
  </si>
  <si>
    <t xml:space="preserve">   иная дебиторская задолженность </t>
  </si>
  <si>
    <t xml:space="preserve">   дебиторская задолженность по расходам </t>
  </si>
  <si>
    <t xml:space="preserve">   дебиторская задолженность по доходам </t>
  </si>
  <si>
    <t xml:space="preserve">    иные финансовые инструменты </t>
  </si>
  <si>
    <t xml:space="preserve">     денежные средства учреждения, размещенные на депозиты в кредитной организации </t>
  </si>
  <si>
    <t xml:space="preserve">     денежные средства учреждения на счетах </t>
  </si>
  <si>
    <t xml:space="preserve">денежные средства учреждения, всего </t>
  </si>
  <si>
    <t>Финансовые активы, всего:</t>
  </si>
  <si>
    <t xml:space="preserve">   в том числе: остаточная стоимость </t>
  </si>
  <si>
    <t xml:space="preserve">   особо ценное движимое имущество, всего:</t>
  </si>
  <si>
    <t xml:space="preserve">   недвижимое имущество, всего:</t>
  </si>
  <si>
    <t>Нефинансовые активы, всего:</t>
  </si>
  <si>
    <t>1.</t>
  </si>
  <si>
    <t xml:space="preserve">Сумма, рублей </t>
  </si>
  <si>
    <t xml:space="preserve">Наименование показателя </t>
  </si>
  <si>
    <t xml:space="preserve">№ п/п </t>
  </si>
  <si>
    <t>(последняя отчетная дата)</t>
  </si>
  <si>
    <t>2019 г.</t>
  </si>
  <si>
    <t>на</t>
  </si>
  <si>
    <t>II. Показатели финансового состояния муниципального бюджетного учреждения (подразделения)</t>
  </si>
  <si>
    <t>еаку пку  пеак па ыпук</t>
  </si>
  <si>
    <t xml:space="preserve">X </t>
  </si>
  <si>
    <t xml:space="preserve">Остаток средств на конец года </t>
  </si>
  <si>
    <t xml:space="preserve">Остаток средств на начало года </t>
  </si>
  <si>
    <t>прочие выбытия</t>
  </si>
  <si>
    <t>Из них:                                                       уменьшение остатков средств</t>
  </si>
  <si>
    <t>Выбытие финансовых активов, всего</t>
  </si>
  <si>
    <t>прочие поступления</t>
  </si>
  <si>
    <t>из них:                                                     увеличение остатков средств</t>
  </si>
  <si>
    <t>Х</t>
  </si>
  <si>
    <t>Поступление финансовых активов, всего</t>
  </si>
  <si>
    <t>X</t>
  </si>
  <si>
    <t xml:space="preserve">Источники финансирования дефицита средств всего, в том числе: </t>
  </si>
  <si>
    <t xml:space="preserve">увеличение стоимости материальных запасов </t>
  </si>
  <si>
    <t xml:space="preserve">увеличение стоимости нематериальных активов </t>
  </si>
  <si>
    <t xml:space="preserve">увеличение стоимости основных средств </t>
  </si>
  <si>
    <t>прочие расходы (кроме расходов на закупку товаров, работ, услуг)</t>
  </si>
  <si>
    <t xml:space="preserve">прочие работы, услуги </t>
  </si>
  <si>
    <t xml:space="preserve">работы, услуги по содержанию имущества </t>
  </si>
  <si>
    <t xml:space="preserve">арендная плата за пользование имуществом </t>
  </si>
  <si>
    <t xml:space="preserve">коммунальные услуги </t>
  </si>
  <si>
    <t xml:space="preserve">транспортные услуги </t>
  </si>
  <si>
    <t xml:space="preserve">из них:                                                     услуги связи </t>
  </si>
  <si>
    <t xml:space="preserve">прочая закупка товаров, работ и услуг для обеспечения муниципальных нужд </t>
  </si>
  <si>
    <t xml:space="preserve">закупка товаров, работ, услуг в целях капитального ремонта муниципального имущества </t>
  </si>
  <si>
    <t xml:space="preserve">из них:                                                   научно-исследовательские и опытно-конструкторские работы </t>
  </si>
  <si>
    <t xml:space="preserve">расходы на закупку товаров, работ, услуг, всего </t>
  </si>
  <si>
    <t xml:space="preserve">капитальные вложения на строительство объектов недвижимого имущества муниципальными учреждениями </t>
  </si>
  <si>
    <t xml:space="preserve">из них:                                                капитальные вложения на приобретение объектов недвижимого имущества государственными (муниципальными) учреждениями </t>
  </si>
  <si>
    <t xml:space="preserve">капитальные вложения в объекты государственной (муниципальной) собственности </t>
  </si>
  <si>
    <t xml:space="preserve">иные платежи </t>
  </si>
  <si>
    <t xml:space="preserve">прочие налоги и сборы </t>
  </si>
  <si>
    <t>налог на землю</t>
  </si>
  <si>
    <t>из них:                                                       налог на имущество</t>
  </si>
  <si>
    <t xml:space="preserve">уплата налогов, сборов и иных платежей </t>
  </si>
  <si>
    <t xml:space="preserve">из них:                                             исполнение судебных актов Российской Федерации и мировых соглашений по возмещению вреда, причинённого в результате деятельности учреждений </t>
  </si>
  <si>
    <t xml:space="preserve">исполнение судебных актов </t>
  </si>
  <si>
    <t xml:space="preserve">иные бюджетные ассигнования </t>
  </si>
  <si>
    <t xml:space="preserve">иные выплаты населению </t>
  </si>
  <si>
    <t xml:space="preserve">премии и гранты </t>
  </si>
  <si>
    <t>из них:                                                     стипендии , премии, гранты</t>
  </si>
  <si>
    <t xml:space="preserve">из них:                                                 пособия, компенсации и иные социальные выплаты гражданам, кроме публичных нормативных обязательств </t>
  </si>
  <si>
    <t xml:space="preserve">из них:                                                  социальные выплаты гражданам, кроме публичных нормативных социальных выплат </t>
  </si>
  <si>
    <t>социальные и иные выплаты населению, всего</t>
  </si>
  <si>
    <t>начисления на выплаты по оплате труда</t>
  </si>
  <si>
    <t xml:space="preserve">иные выплаты, за исключением фонда оплаты труда учреждений, лицам, привлекаемым согласно законодательству для выполнения отдельных полномочий </t>
  </si>
  <si>
    <t xml:space="preserve">иные выплаты, за исключением оплаты труда </t>
  </si>
  <si>
    <t xml:space="preserve">выплаты стимулирующего характера </t>
  </si>
  <si>
    <t xml:space="preserve">выплаты компенсационного характера </t>
  </si>
  <si>
    <t xml:space="preserve">обслуживающего персонала </t>
  </si>
  <si>
    <t xml:space="preserve">вспомогательного персонала </t>
  </si>
  <si>
    <t xml:space="preserve">административно-управленческого персонала </t>
  </si>
  <si>
    <t xml:space="preserve">в том числе:                                                 педагогических работников </t>
  </si>
  <si>
    <t xml:space="preserve">из них:                                                        фонд оплаты труда </t>
  </si>
  <si>
    <t xml:space="preserve">в том числе на:                                                выплаты персоналу </t>
  </si>
  <si>
    <t xml:space="preserve">Выплаты по расходам, всего: </t>
  </si>
  <si>
    <t xml:space="preserve">от уменьшения стоимости материальных запасов </t>
  </si>
  <si>
    <t xml:space="preserve">от уменьшения стоимости нематериальных активов </t>
  </si>
  <si>
    <t xml:space="preserve">из них:                                                           от уменьшения стоимости основных средств </t>
  </si>
  <si>
    <t xml:space="preserve">от операций с активами </t>
  </si>
  <si>
    <t>их них                                                      от уменьшения стоимости основных средств</t>
  </si>
  <si>
    <t>от операций с активами</t>
  </si>
  <si>
    <t xml:space="preserve">иные субсидии, предоставленные из бюджета </t>
  </si>
  <si>
    <t xml:space="preserve">доходы от штрафов, пеней, иных сумм принудительного изъятия </t>
  </si>
  <si>
    <t xml:space="preserve"> в том числе:                                                 от прочих видов деятельности </t>
  </si>
  <si>
    <t xml:space="preserve">от реализации дополнительных образовательных программ </t>
  </si>
  <si>
    <t xml:space="preserve">от реализации образовательных программ среднего общего образования </t>
  </si>
  <si>
    <t xml:space="preserve">от реализации образовательных программ основного общего образования </t>
  </si>
  <si>
    <t xml:space="preserve">от реализации образовательных программ начального общего образования </t>
  </si>
  <si>
    <t xml:space="preserve">в том числе:                                                  от реализации образовательных программ дошкольного образования </t>
  </si>
  <si>
    <t xml:space="preserve">в том числе:                                                   от реализации основных общеобразовательных программ </t>
  </si>
  <si>
    <t>в том числе:                                                  от образовательной деятельности</t>
  </si>
  <si>
    <t>из них                                                            от оказания услуг, работ на платной основе</t>
  </si>
  <si>
    <t>доходы от оказания услуг,  работ</t>
  </si>
  <si>
    <t xml:space="preserve">из них:                                                           от использования имущества, находящегося в муниципальной собственности и переданного в аренду </t>
  </si>
  <si>
    <t>в том числе:                                               доходы   от собственности</t>
  </si>
  <si>
    <t>** С учетом объема субсидии на финансовое обеспечение выполнения муниципального задания по видам расходов 611 "Субсидии бюджетным учреждениям на финансовое обеспечение муниципального задания на оказание муниципальных услуг (выполнение работ)"</t>
  </si>
  <si>
    <t xml:space="preserve">Поступления от доходов**, всего: 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</si>
  <si>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 (-)</t>
  </si>
  <si>
    <t>Возврат неиспользованных остатков субсидий прошлых лет в доход бюджета (-)</t>
  </si>
  <si>
    <t>* Приводятся только те показатели, по которым планируются поступления и выплаты.     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</si>
  <si>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</si>
  <si>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</si>
  <si>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</si>
  <si>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>Средства обязательного медицинского страхования</t>
  </si>
  <si>
    <t>субсидии на осуществление капитальных вложений</t>
  </si>
  <si>
    <t>субсидии, предостав-ляемые в соответствии с абзацем вторым пункта 1 статьи 78.1 Бюджетного кодекса Российской Федерации</t>
  </si>
  <si>
    <t>субсидия на выполнение муниципального задания</t>
  </si>
  <si>
    <t>в том числе:</t>
  </si>
  <si>
    <t>Объем финансового обеспечения, руб.(с точностью до двух знаков после запятой - 0,00)</t>
  </si>
  <si>
    <t xml:space="preserve">Код по бюджетной  
класси
фикации Российской Федерации 
</t>
  </si>
  <si>
    <t>Код строки</t>
  </si>
  <si>
    <t>Наименование показателя</t>
  </si>
  <si>
    <t>Показатели по поступлениями выплатам учреждения (подразделения)</t>
  </si>
  <si>
    <t>год</t>
  </si>
  <si>
    <t xml:space="preserve">ав павы </t>
  </si>
  <si>
    <t xml:space="preserve">пкавпавы </t>
  </si>
  <si>
    <t>из них:                                                      уменьшение остатков средств</t>
  </si>
  <si>
    <t>из них:                                                      увеличение остатков средств</t>
  </si>
  <si>
    <t>расходы на закупку товаров, работ, услуг, всего</t>
  </si>
  <si>
    <t xml:space="preserve">уплата иных платежей </t>
  </si>
  <si>
    <t xml:space="preserve"> уплата прочих налогов и сборов </t>
  </si>
  <si>
    <t>стипендии, премии, гранты</t>
  </si>
  <si>
    <t>социальные и иные выплаты населению всего</t>
  </si>
  <si>
    <t xml:space="preserve">иные выплаты, за исключением фонда оплаты труда </t>
  </si>
  <si>
    <t>в том числе на:  выплаты персоналу всего:</t>
  </si>
  <si>
    <t xml:space="preserve">доходы от операций с активами </t>
  </si>
  <si>
    <t>прочие доходы</t>
  </si>
  <si>
    <t xml:space="preserve"> от прочих видов деятельности </t>
  </si>
  <si>
    <t>из них от оказания услуг, работ на платной основе</t>
  </si>
  <si>
    <t xml:space="preserve"> доходы от оказания услуг, работ</t>
  </si>
  <si>
    <t xml:space="preserve">из них:  от использования имущества, находящегося в муниципальной собственности и переданного в аренду </t>
  </si>
  <si>
    <t>в том числе:                                              доходы  от собственности</t>
  </si>
  <si>
    <t>Поступления от оказания услуг (выполнения работ) на платной основе и от иной приносящей доход деятельности</t>
  </si>
  <si>
    <t>субсидия на финансовое обеспечение выполнения муниципального задания</t>
  </si>
  <si>
    <t>Объем финансового обеспечения, рублей (с точностью до двух знаков после запятой - 0,00)</t>
  </si>
  <si>
    <t>Наименование показателя*</t>
  </si>
  <si>
    <t xml:space="preserve">на   </t>
  </si>
  <si>
    <t>Показатели по поступлениям и выплатам  учреждения (подразделения)</t>
  </si>
  <si>
    <t>авыфавыфавфа</t>
  </si>
  <si>
    <t>авыфавыфавыф</t>
  </si>
  <si>
    <t>иные платежи</t>
  </si>
  <si>
    <t>прочие налоги и сборы</t>
  </si>
  <si>
    <t xml:space="preserve">уплата налогов, сборов и иных платежей, всего </t>
  </si>
  <si>
    <t xml:space="preserve">из них:                                                    стипендии, премии, гранты </t>
  </si>
  <si>
    <t xml:space="preserve">в том числе на: выплаты персоналу </t>
  </si>
  <si>
    <t xml:space="preserve">  прочие поступления</t>
  </si>
  <si>
    <t>от оказания услуг, работ</t>
  </si>
  <si>
    <t>в том числе:                                                доходы  от собственности</t>
  </si>
  <si>
    <t xml:space="preserve">Поступления от доходов, всего: </t>
  </si>
  <si>
    <t>всего</t>
  </si>
  <si>
    <t xml:space="preserve">на  </t>
  </si>
  <si>
    <t>Показатели по поступлениям и выплатам учреждения (подразделения)</t>
  </si>
  <si>
    <t>,</t>
  </si>
  <si>
    <t>на закупку товаров работ, услуг по году начала закупки:</t>
  </si>
  <si>
    <t>в том числе: на оплату контрактов, заключенных до начала очередного финансового года:</t>
  </si>
  <si>
    <t>Выплаты по расходам на закупку товаров, работ, услуг всего:</t>
  </si>
  <si>
    <t xml:space="preserve"> 2-ый год планового периода</t>
  </si>
  <si>
    <t xml:space="preserve"> 1-ый год планового периода</t>
  </si>
  <si>
    <t>очередной финан-совый год</t>
  </si>
  <si>
    <t>2-ой год планового периода</t>
  </si>
  <si>
    <t>1-ый год планового периода</t>
  </si>
  <si>
    <t xml:space="preserve"> 2-ой год планового периода</t>
  </si>
  <si>
    <t>на 2021г.</t>
  </si>
  <si>
    <t>на 2020г.</t>
  </si>
  <si>
    <t xml:space="preserve">на 2019г. </t>
  </si>
  <si>
    <t xml:space="preserve">на 2021г. </t>
  </si>
  <si>
    <t xml:space="preserve">на 2020г. </t>
  </si>
  <si>
    <t>В соответствии с Федеральным законом от 18 июля 2011 года № 223-ФЗ "О закупках товаров, работ, услуг отдельными видами юридических лиц"</t>
  </si>
  <si>
    <t>В соответствии с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</si>
  <si>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Всего на закупки</t>
  </si>
  <si>
    <t>Сумма выплат по расходам на закупку товаров, работ и услуг, рублей (с точностью до двух знаков после запятой - 0,00)</t>
  </si>
  <si>
    <t>Год начала закупки</t>
  </si>
  <si>
    <t xml:space="preserve">                               2019 г.</t>
  </si>
  <si>
    <t xml:space="preserve">IV. Показатели выплат по расходам на закупку товаров, работ, услуг бюджетного  муниципального учреждения (подразделения) </t>
  </si>
  <si>
    <t xml:space="preserve">Планируемый остаток средств на конец планируемого финансового года </t>
  </si>
  <si>
    <t>Источники финансирования дефицита средств учреждения всего:</t>
  </si>
  <si>
    <t>Выплаты всего:</t>
  </si>
  <si>
    <t xml:space="preserve">Поступления всего </t>
  </si>
  <si>
    <t xml:space="preserve">Планируемый остаток средств на начало планируемого финансового года </t>
  </si>
  <si>
    <t xml:space="preserve"> Указываются только те показатели, по которым вносятся изменения.     </t>
  </si>
  <si>
    <t>Обоснования и расчеты по вносимым изменениям</t>
  </si>
  <si>
    <t>Сумма изменений (+; -), руб.</t>
  </si>
  <si>
    <t>Код по бюджетной классификации Российской Федерации</t>
  </si>
  <si>
    <t>Наименование показателя***</t>
  </si>
  <si>
    <t xml:space="preserve"> (субсидии на финансовое обеспечение выполнения муниципального задания, субсидии, предоставляемые в соответствии с абзацем вторым пункта 1 статьи 78.1 Бюджетного кодекса Российской Федерации, субсидии на осуществление капитальных вложений, поступления от оказания услуг (выполнения работ) на платной основе и от иной приносящей доход деятельности)</t>
  </si>
  <si>
    <t>по виду поступлений</t>
  </si>
  <si>
    <t>V. Сведения о вносимых изменениях N</t>
  </si>
  <si>
    <t>1</t>
  </si>
  <si>
    <t>(субсидии на финансовое обеспечение выполнения муниципального задания, субсидии, предоставляемые в соответствии с абзацем вторым пункта 1 статьи 78.1 Бюджетного кодекса Российской Федерации</t>
  </si>
  <si>
    <t>09.01.2019</t>
  </si>
  <si>
    <t>241/211</t>
  </si>
  <si>
    <t>0702_0220000590_611</t>
  </si>
  <si>
    <t>241/213</t>
  </si>
  <si>
    <t>241/221</t>
  </si>
  <si>
    <t>241/223/01</t>
  </si>
  <si>
    <t>241/223/03</t>
  </si>
  <si>
    <t>241/223/04</t>
  </si>
  <si>
    <t>241/225/01</t>
  </si>
  <si>
    <t>241/225/02</t>
  </si>
  <si>
    <t>241/225/04</t>
  </si>
  <si>
    <t>241/226/02</t>
  </si>
  <si>
    <t>241/290/01/1</t>
  </si>
  <si>
    <t>241/290/01/2</t>
  </si>
  <si>
    <t>241/340/02</t>
  </si>
  <si>
    <t>241/226/01</t>
  </si>
  <si>
    <t>0702_0220000590_612</t>
  </si>
  <si>
    <t>241/340/03/6</t>
  </si>
  <si>
    <t>0702_0220072030_611</t>
  </si>
  <si>
    <t>241/225/03</t>
  </si>
  <si>
    <t>241/310</t>
  </si>
  <si>
    <t>241/340/04</t>
  </si>
  <si>
    <t>Срок исполнения (окончание)</t>
  </si>
  <si>
    <t>Срок исполнения (начало)</t>
  </si>
  <si>
    <t>Плановый результат 2021 г</t>
  </si>
  <si>
    <t>Плановый результат 2020 г</t>
  </si>
  <si>
    <t>Плановый результат 2019 г</t>
  </si>
  <si>
    <t>Расходы на мероприятие</t>
  </si>
  <si>
    <t>Мероприятие</t>
  </si>
  <si>
    <t>Показатель</t>
  </si>
  <si>
    <t>Цель/задача</t>
  </si>
  <si>
    <t>№ п/п</t>
  </si>
  <si>
    <t>VI. Мероприятия стратегического развития бюджетного муниципального учреждения (подразделения)</t>
  </si>
  <si>
    <t>Плановый результат2019 г</t>
  </si>
  <si>
    <t>VII. Мероприятия по энергосбережению и повышению энергетической эффективности</t>
  </si>
  <si>
    <t xml:space="preserve">Выбытие </t>
  </si>
  <si>
    <t xml:space="preserve">Поступление </t>
  </si>
  <si>
    <t>Сумма (руб., с точностью до двух знаков после запятой - 0,00)</t>
  </si>
  <si>
    <t>(очередной финансовый год)</t>
  </si>
  <si>
    <t xml:space="preserve">на    </t>
  </si>
  <si>
    <t>VIII. Сведения о средствах, поступающих во временное распоряжение бюджетного муниципального учреждения (подразделения)</t>
  </si>
  <si>
    <t>(расшифровка подписи)</t>
  </si>
  <si>
    <t xml:space="preserve">(подпись)                  </t>
  </si>
  <si>
    <t>Главный бухгалтер учреждения</t>
  </si>
  <si>
    <t>Объем средств, поступивших во временное распоряжение,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</si>
  <si>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</si>
  <si>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публичных обязательств, всего:</t>
  </si>
  <si>
    <t>IX. Справочная информация</t>
  </si>
  <si>
    <t>/Анопка И.Н.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</si>
</sst>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/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1" fontId="4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 applyProtection="1">
      <alignment wrapText="1"/>
      <protection locked="0"/>
    </xf>
    <xf numFmtId="0" fontId="5" fillId="0" borderId="0" xfId="0" applyFont="1" applyAlignment="1"/>
    <xf numFmtId="0" fontId="1" fillId="0" borderId="0" xfId="0" applyFont="1" applyBorder="1"/>
    <xf numFmtId="0" fontId="2" fillId="0" borderId="0" xfId="0" applyFont="1" applyBorder="1" applyAlignment="1" applyProtection="1">
      <protection locked="0"/>
    </xf>
    <xf numFmtId="49" fontId="2" fillId="0" borderId="0" xfId="0" applyNumberFormat="1" applyFont="1" applyBorder="1" applyAlignment="1" applyProtection="1">
      <protection locked="0"/>
    </xf>
    <xf numFmtId="0" fontId="2" fillId="0" borderId="0" xfId="0" applyFont="1" applyAlignment="1"/>
    <xf numFmtId="0" fontId="5" fillId="0" borderId="0" xfId="0" applyFont="1" applyBorder="1" applyAlignment="1">
      <alignment vertical="top"/>
    </xf>
    <xf numFmtId="4" fontId="0" fillId="0" borderId="6" xfId="0" applyNumberFormat="1" applyBorder="1" applyAlignment="1" applyProtection="1">
      <alignment horizontal="right"/>
      <protection locked="0"/>
    </xf>
    <xf numFmtId="0" fontId="6" fillId="0" borderId="0" xfId="0" applyFont="1" applyAlignment="1">
      <alignment horizontal="justify"/>
    </xf>
    <xf numFmtId="4" fontId="6" fillId="0" borderId="6" xfId="0" applyNumberFormat="1" applyFont="1" applyBorder="1" applyAlignment="1" applyProtection="1">
      <alignment horizontal="right"/>
      <protection locked="0"/>
    </xf>
    <xf numFmtId="49" fontId="6" fillId="0" borderId="6" xfId="0" applyNumberFormat="1" applyFont="1" applyBorder="1" applyAlignment="1" applyProtection="1">
      <alignment horizontal="justify"/>
      <protection locked="0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6" xfId="0" applyNumberFormat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wrapText="1"/>
    </xf>
    <xf numFmtId="49" fontId="0" fillId="0" borderId="7" xfId="0" applyNumberFormat="1" applyBorder="1" applyAlignment="1" applyProtection="1">
      <alignment wrapText="1"/>
      <protection locked="0"/>
    </xf>
    <xf numFmtId="4" fontId="0" fillId="0" borderId="8" xfId="0" applyNumberFormat="1" applyFont="1" applyBorder="1" applyAlignment="1" applyProtection="1">
      <alignment horizontal="center" wrapText="1"/>
      <protection locked="0"/>
    </xf>
    <xf numFmtId="4" fontId="0" fillId="0" borderId="9" xfId="0" applyNumberFormat="1" applyFont="1" applyBorder="1" applyAlignment="1" applyProtection="1">
      <alignment horizontal="center" wrapText="1"/>
      <protection locked="0"/>
    </xf>
    <xf numFmtId="4" fontId="0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justify" wrapText="1"/>
    </xf>
    <xf numFmtId="0" fontId="8" fillId="0" borderId="0" xfId="0" applyFont="1" applyFill="1"/>
    <xf numFmtId="4" fontId="8" fillId="0" borderId="11" xfId="0" applyNumberFormat="1" applyFont="1" applyFill="1" applyBorder="1" applyAlignment="1" applyProtection="1">
      <alignment horizontal="left" wrapText="1" indent="1"/>
      <protection locked="0"/>
    </xf>
    <xf numFmtId="4" fontId="8" fillId="0" borderId="12" xfId="0" applyNumberFormat="1" applyFont="1" applyFill="1" applyBorder="1" applyAlignment="1" applyProtection="1">
      <alignment horizontal="left" wrapText="1" indent="1"/>
      <protection locked="0"/>
    </xf>
    <xf numFmtId="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justify" wrapText="1"/>
    </xf>
    <xf numFmtId="4" fontId="0" fillId="0" borderId="14" xfId="0" applyNumberFormat="1" applyFont="1" applyFill="1" applyBorder="1" applyAlignment="1" applyProtection="1">
      <alignment horizontal="center" wrapText="1"/>
      <protection locked="0"/>
    </xf>
    <xf numFmtId="4" fontId="0" fillId="0" borderId="15" xfId="0" applyNumberFormat="1" applyFont="1" applyFill="1" applyBorder="1" applyAlignment="1" applyProtection="1">
      <alignment horizontal="center" wrapText="1"/>
      <protection locked="0"/>
    </xf>
    <xf numFmtId="4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wrapText="1"/>
    </xf>
    <xf numFmtId="0" fontId="2" fillId="0" borderId="17" xfId="0" applyFont="1" applyBorder="1" applyAlignment="1">
      <alignment horizontal="justify" wrapText="1"/>
    </xf>
    <xf numFmtId="4" fontId="0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19" xfId="0" applyNumberFormat="1" applyFont="1" applyFill="1" applyBorder="1" applyAlignment="1" applyProtection="1">
      <alignment horizontal="center"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justify" wrapText="1"/>
    </xf>
    <xf numFmtId="4" fontId="0" fillId="0" borderId="18" xfId="0" applyNumberFormat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 wrapText="1"/>
      <protection locked="0"/>
    </xf>
    <xf numFmtId="0" fontId="10" fillId="0" borderId="20" xfId="0" applyFont="1" applyBorder="1" applyAlignment="1">
      <alignment horizontal="justify" wrapText="1"/>
    </xf>
    <xf numFmtId="0" fontId="2" fillId="0" borderId="20" xfId="0" applyFont="1" applyBorder="1" applyAlignment="1">
      <alignment horizontal="left" wrapText="1" indent="1"/>
    </xf>
    <xf numFmtId="0" fontId="0" fillId="2" borderId="0" xfId="0" applyFill="1"/>
    <xf numFmtId="4" fontId="0" fillId="2" borderId="18" xfId="0" applyNumberFormat="1" applyFill="1" applyBorder="1" applyAlignment="1" applyProtection="1">
      <alignment horizontal="center" wrapText="1"/>
      <protection locked="0"/>
    </xf>
    <xf numFmtId="4" fontId="0" fillId="2" borderId="19" xfId="0" applyNumberFormat="1" applyFill="1" applyBorder="1" applyAlignment="1" applyProtection="1">
      <alignment horizontal="center" wrapText="1"/>
      <protection locked="0"/>
    </xf>
    <xf numFmtId="0" fontId="2" fillId="2" borderId="18" xfId="0" applyNumberFormat="1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left" wrapText="1" indent="1"/>
    </xf>
    <xf numFmtId="4" fontId="2" fillId="0" borderId="18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4" fontId="0" fillId="0" borderId="18" xfId="0" applyNumberFormat="1" applyFill="1" applyBorder="1" applyAlignment="1" applyProtection="1">
      <alignment horizontal="center" wrapText="1"/>
      <protection locked="0"/>
    </xf>
    <xf numFmtId="0" fontId="2" fillId="0" borderId="18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left" wrapText="1" indent="1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4" fontId="2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left" wrapText="1" inden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>
      <alignment horizontal="left" wrapText="1" indent="1"/>
    </xf>
    <xf numFmtId="4" fontId="7" fillId="0" borderId="12" xfId="0" applyNumberFormat="1" applyFont="1" applyBorder="1" applyAlignment="1" applyProtection="1">
      <alignment horizontal="center" wrapText="1"/>
      <protection locked="0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justify" wrapText="1"/>
    </xf>
    <xf numFmtId="4" fontId="0" fillId="0" borderId="19" xfId="0" applyNumberFormat="1" applyBorder="1" applyAlignment="1" applyProtection="1">
      <alignment horizontal="left" wrapText="1" indent="1"/>
      <protection locked="0"/>
    </xf>
    <xf numFmtId="4" fontId="0" fillId="0" borderId="18" xfId="0" applyNumberForma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wrapText="1"/>
    </xf>
    <xf numFmtId="4" fontId="0" fillId="0" borderId="19" xfId="0" applyNumberFormat="1" applyFont="1" applyBorder="1" applyAlignment="1" applyProtection="1">
      <alignment horizontal="left" wrapText="1" indent="1"/>
      <protection locked="0"/>
    </xf>
    <xf numFmtId="4" fontId="0" fillId="0" borderId="18" xfId="0" applyNumberFormat="1" applyFont="1" applyBorder="1" applyAlignment="1" applyProtection="1">
      <alignment horizontal="left" wrapText="1" indent="1"/>
      <protection locked="0"/>
    </xf>
    <xf numFmtId="4" fontId="0" fillId="0" borderId="18" xfId="0" applyNumberFormat="1" applyFont="1" applyBorder="1" applyAlignment="1" applyProtection="1">
      <alignment horizontal="center" wrapText="1"/>
      <protection locked="0"/>
    </xf>
    <xf numFmtId="4" fontId="0" fillId="0" borderId="19" xfId="0" applyNumberFormat="1" applyFont="1" applyBorder="1" applyAlignment="1" applyProtection="1">
      <alignment horizontal="center" wrapText="1"/>
      <protection locked="0"/>
    </xf>
    <xf numFmtId="2" fontId="2" fillId="0" borderId="18" xfId="0" applyNumberFormat="1" applyFont="1" applyBorder="1" applyAlignment="1" applyProtection="1">
      <alignment horizontal="center" wrapText="1"/>
      <protection locked="0"/>
    </xf>
    <xf numFmtId="4" fontId="0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wrapText="1"/>
    </xf>
    <xf numFmtId="2" fontId="0" fillId="0" borderId="18" xfId="0" applyNumberFormat="1" applyBorder="1" applyAlignment="1" applyProtection="1">
      <alignment horizontal="left" wrapText="1" indent="1"/>
      <protection locked="0"/>
    </xf>
    <xf numFmtId="4" fontId="0" fillId="0" borderId="18" xfId="0" applyNumberFormat="1" applyBorder="1" applyAlignment="1" applyProtection="1">
      <alignment horizontal="left" wrapText="1" indent="1"/>
      <protection locked="0"/>
    </xf>
    <xf numFmtId="4" fontId="0" fillId="0" borderId="11" xfId="0" applyNumberFormat="1" applyBorder="1" applyAlignment="1" applyProtection="1">
      <alignment horizontal="left" wrapText="1" indent="1"/>
      <protection locked="0"/>
    </xf>
    <xf numFmtId="4" fontId="0" fillId="0" borderId="12" xfId="0" applyNumberFormat="1" applyBorder="1" applyAlignment="1" applyProtection="1">
      <alignment horizontal="left" wrapText="1" indent="1"/>
      <protection locked="0"/>
    </xf>
    <xf numFmtId="4" fontId="2" fillId="0" borderId="12" xfId="0" applyNumberFormat="1" applyFont="1" applyBorder="1" applyAlignment="1" applyProtection="1">
      <alignment horizontal="center" wrapText="1"/>
      <protection locked="0"/>
    </xf>
    <xf numFmtId="4" fontId="0" fillId="0" borderId="12" xfId="0" applyNumberForma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left" wrapText="1" indent="1"/>
    </xf>
    <xf numFmtId="4" fontId="0" fillId="2" borderId="14" xfId="0" applyNumberFormat="1" applyFill="1" applyBorder="1" applyAlignment="1" applyProtection="1">
      <alignment horizontal="left" wrapText="1" indent="1"/>
      <protection locked="0"/>
    </xf>
    <xf numFmtId="4" fontId="0" fillId="2" borderId="15" xfId="0" applyNumberFormat="1" applyFill="1" applyBorder="1" applyAlignment="1" applyProtection="1">
      <alignment horizontal="left" wrapText="1" indent="1"/>
      <protection locked="0"/>
    </xf>
    <xf numFmtId="4" fontId="2" fillId="2" borderId="14" xfId="0" applyNumberFormat="1" applyFont="1" applyFill="1" applyBorder="1" applyAlignment="1" applyProtection="1">
      <alignment horizontal="center" wrapText="1"/>
      <protection locked="0"/>
    </xf>
    <xf numFmtId="4" fontId="0" fillId="2" borderId="14" xfId="0" applyNumberForma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left" wrapText="1" indent="1"/>
    </xf>
    <xf numFmtId="4" fontId="0" fillId="2" borderId="18" xfId="0" applyNumberFormat="1" applyFill="1" applyBorder="1" applyAlignment="1" applyProtection="1">
      <alignment horizontal="left" wrapText="1" indent="1"/>
      <protection locked="0"/>
    </xf>
    <xf numFmtId="4" fontId="0" fillId="2" borderId="19" xfId="0" applyNumberFormat="1" applyFill="1" applyBorder="1" applyAlignment="1" applyProtection="1">
      <alignment horizontal="left" wrapText="1" indent="1"/>
      <protection locked="0"/>
    </xf>
    <xf numFmtId="4" fontId="2" fillId="2" borderId="18" xfId="0" applyNumberFormat="1" applyFont="1" applyFill="1" applyBorder="1" applyAlignment="1" applyProtection="1">
      <alignment horizontal="center" wrapText="1"/>
      <protection locked="0"/>
    </xf>
    <xf numFmtId="4" fontId="0" fillId="2" borderId="18" xfId="0" applyNumberFormat="1" applyFill="1" applyBorder="1" applyAlignment="1" applyProtection="1">
      <alignment horizontal="center" vertical="center" wrapText="1"/>
      <protection locked="0"/>
    </xf>
    <xf numFmtId="4" fontId="0" fillId="2" borderId="21" xfId="0" applyNumberFormat="1" applyFill="1" applyBorder="1" applyAlignment="1" applyProtection="1">
      <alignment horizontal="left" wrapText="1" indent="1"/>
      <protection locked="0"/>
    </xf>
    <xf numFmtId="4" fontId="0" fillId="2" borderId="22" xfId="0" applyNumberFormat="1" applyFill="1" applyBorder="1" applyAlignment="1" applyProtection="1">
      <alignment horizontal="left" wrapText="1" indent="1"/>
      <protection locked="0"/>
    </xf>
    <xf numFmtId="4" fontId="2" fillId="2" borderId="22" xfId="0" applyNumberFormat="1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 indent="1"/>
    </xf>
    <xf numFmtId="4" fontId="0" fillId="2" borderId="23" xfId="0" applyNumberFormat="1" applyFill="1" applyBorder="1" applyAlignment="1" applyProtection="1">
      <alignment horizontal="left" wrapText="1" indent="1"/>
      <protection locked="0"/>
    </xf>
    <xf numFmtId="4" fontId="2" fillId="2" borderId="23" xfId="0" applyNumberFormat="1" applyFont="1" applyFill="1" applyBorder="1" applyAlignment="1" applyProtection="1">
      <alignment horizontal="center" wrapText="1"/>
      <protection locked="0"/>
    </xf>
    <xf numFmtId="0" fontId="2" fillId="2" borderId="2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left" wrapText="1" indent="1"/>
    </xf>
    <xf numFmtId="4" fontId="0" fillId="0" borderId="23" xfId="0" applyNumberFormat="1" applyBorder="1" applyAlignment="1" applyProtection="1">
      <alignment horizontal="center" wrapText="1"/>
      <protection locked="0"/>
    </xf>
    <xf numFmtId="4" fontId="2" fillId="0" borderId="23" xfId="0" applyNumberFormat="1" applyFont="1" applyBorder="1" applyAlignment="1" applyProtection="1">
      <alignment horizontal="center" wrapText="1"/>
      <protection locked="0"/>
    </xf>
    <xf numFmtId="0" fontId="2" fillId="0" borderId="23" xfId="0" applyFont="1" applyBorder="1" applyAlignment="1">
      <alignment horizontal="center" wrapText="1"/>
    </xf>
    <xf numFmtId="0" fontId="2" fillId="0" borderId="17" xfId="0" applyFont="1" applyBorder="1" applyAlignment="1">
      <alignment horizontal="left" wrapText="1" indent="1"/>
    </xf>
    <xf numFmtId="4" fontId="0" fillId="0" borderId="23" xfId="0" applyNumberFormat="1" applyBorder="1" applyAlignment="1" applyProtection="1">
      <alignment horizontal="left" wrapText="1" indent="1"/>
      <protection locked="0"/>
    </xf>
    <xf numFmtId="4" fontId="0" fillId="0" borderId="15" xfId="0" applyNumberFormat="1" applyBorder="1" applyAlignment="1" applyProtection="1">
      <alignment horizontal="left" wrapText="1" indent="1"/>
      <protection locked="0"/>
    </xf>
    <xf numFmtId="0" fontId="2" fillId="0" borderId="15" xfId="0" applyFont="1" applyBorder="1" applyAlignment="1">
      <alignment horizontal="center" wrapText="1"/>
    </xf>
    <xf numFmtId="0" fontId="2" fillId="0" borderId="25" xfId="0" applyFont="1" applyBorder="1" applyAlignment="1">
      <alignment horizontal="left" wrapText="1" indent="1"/>
    </xf>
    <xf numFmtId="4" fontId="2" fillId="0" borderId="21" xfId="0" applyNumberFormat="1" applyFont="1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center" wrapText="1"/>
      <protection locked="0"/>
    </xf>
    <xf numFmtId="4" fontId="2" fillId="0" borderId="22" xfId="0" applyNumberFormat="1" applyFont="1" applyBorder="1" applyAlignment="1" applyProtection="1">
      <alignment horizontal="center" wrapText="1"/>
      <protection locked="0"/>
    </xf>
    <xf numFmtId="4" fontId="0" fillId="0" borderId="26" xfId="0" applyNumberForma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center" wrapText="1"/>
    </xf>
    <xf numFmtId="4" fontId="0" fillId="0" borderId="23" xfId="0" applyNumberForma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left" wrapText="1" indent="1"/>
    </xf>
    <xf numFmtId="4" fontId="7" fillId="0" borderId="11" xfId="0" applyNumberFormat="1" applyFont="1" applyBorder="1" applyAlignment="1" applyProtection="1">
      <alignment horizontal="center" wrapText="1"/>
      <protection locked="0"/>
    </xf>
    <xf numFmtId="4" fontId="2" fillId="0" borderId="15" xfId="0" applyNumberFormat="1" applyFont="1" applyBorder="1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left" wrapText="1" indent="1"/>
      <protection locked="0"/>
    </xf>
    <xf numFmtId="4" fontId="0" fillId="0" borderId="14" xfId="0" applyNumberFormat="1" applyBorder="1" applyAlignment="1" applyProtection="1">
      <alignment horizontal="center" vertical="center" wrapText="1"/>
      <protection locked="0"/>
    </xf>
    <xf numFmtId="4" fontId="2" fillId="0" borderId="19" xfId="0" applyNumberFormat="1" applyFont="1" applyBorder="1" applyAlignment="1" applyProtection="1">
      <alignment horizontal="center" wrapText="1"/>
      <protection locked="0"/>
    </xf>
    <xf numFmtId="0" fontId="2" fillId="0" borderId="11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4" xfId="0" applyFont="1" applyBorder="1" applyAlignment="1">
      <alignment wrapText="1"/>
    </xf>
    <xf numFmtId="0" fontId="2" fillId="0" borderId="45" xfId="0" applyFont="1" applyBorder="1" applyAlignment="1">
      <alignment wrapText="1"/>
    </xf>
    <xf numFmtId="0" fontId="2" fillId="0" borderId="45" xfId="0" applyFont="1" applyBorder="1" applyAlignment="1">
      <alignment horizontal="right" wrapText="1"/>
    </xf>
    <xf numFmtId="0" fontId="2" fillId="0" borderId="46" xfId="0" applyFont="1" applyBorder="1" applyAlignment="1">
      <alignment wrapText="1"/>
    </xf>
    <xf numFmtId="14" fontId="2" fillId="0" borderId="45" xfId="0" applyNumberFormat="1" applyFont="1" applyBorder="1" applyAlignment="1">
      <alignment wrapText="1"/>
    </xf>
    <xf numFmtId="4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8" xfId="0" applyNumberFormat="1" applyBorder="1" applyAlignment="1" applyProtection="1">
      <alignment horizontal="center" vertical="center" wrapText="1"/>
      <protection locked="0"/>
    </xf>
    <xf numFmtId="2" fontId="0" fillId="0" borderId="12" xfId="0" applyNumberFormat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ill="1" applyBorder="1" applyAlignment="1" applyProtection="1">
      <alignment horizontal="center" vertical="center" wrapText="1"/>
      <protection locked="0"/>
    </xf>
    <xf numFmtId="2" fontId="0" fillId="0" borderId="26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>
      <alignment wrapText="1"/>
    </xf>
    <xf numFmtId="0" fontId="11" fillId="0" borderId="43" xfId="0" applyFont="1" applyBorder="1" applyAlignment="1">
      <alignment wrapText="1"/>
    </xf>
    <xf numFmtId="2" fontId="11" fillId="0" borderId="43" xfId="0" applyNumberFormat="1" applyFont="1" applyBorder="1" applyAlignment="1" applyProtection="1">
      <alignment wrapText="1"/>
      <protection locked="0"/>
    </xf>
    <xf numFmtId="0" fontId="11" fillId="0" borderId="47" xfId="0" applyFont="1" applyBorder="1" applyAlignment="1">
      <alignment wrapText="1"/>
    </xf>
    <xf numFmtId="2" fontId="7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>
      <alignment horizontal="center" wrapText="1"/>
    </xf>
    <xf numFmtId="4" fontId="0" fillId="0" borderId="11" xfId="0" applyNumberFormat="1" applyFont="1" applyFill="1" applyBorder="1" applyAlignment="1" applyProtection="1">
      <alignment horizontal="center" wrapText="1"/>
      <protection locked="0"/>
    </xf>
    <xf numFmtId="4" fontId="0" fillId="0" borderId="12" xfId="0" applyNumberFormat="1" applyFont="1" applyFill="1" applyBorder="1" applyAlignment="1" applyProtection="1">
      <alignment horizontal="center" wrapText="1"/>
      <protection locked="0"/>
    </xf>
    <xf numFmtId="4" fontId="0" fillId="0" borderId="12" xfId="0" applyNumberFormat="1" applyFont="1" applyBorder="1" applyAlignment="1" applyProtection="1">
      <alignment horizontal="center" wrapText="1"/>
      <protection locked="0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justify" wrapText="1"/>
    </xf>
    <xf numFmtId="4" fontId="0" fillId="0" borderId="48" xfId="0" applyNumberFormat="1" applyFont="1" applyFill="1" applyBorder="1" applyAlignment="1" applyProtection="1">
      <alignment horizontal="left" wrapText="1" indent="1"/>
      <protection locked="0"/>
    </xf>
    <xf numFmtId="4" fontId="0" fillId="0" borderId="15" xfId="0" applyNumberFormat="1" applyFont="1" applyFill="1" applyBorder="1" applyAlignment="1" applyProtection="1">
      <alignment horizontal="left" wrapText="1" indent="1"/>
      <protection locked="0"/>
    </xf>
    <xf numFmtId="4" fontId="0" fillId="0" borderId="14" xfId="0" applyNumberFormat="1" applyFont="1" applyFill="1" applyBorder="1" applyAlignment="1" applyProtection="1">
      <alignment horizontal="left" wrapText="1" indent="1"/>
      <protection locked="0"/>
    </xf>
    <xf numFmtId="4" fontId="0" fillId="0" borderId="16" xfId="0" applyNumberFormat="1" applyFont="1" applyBorder="1" applyAlignment="1" applyProtection="1">
      <alignment horizontal="center" wrapText="1"/>
      <protection locked="0"/>
    </xf>
    <xf numFmtId="0" fontId="2" fillId="0" borderId="14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justify" wrapText="1"/>
    </xf>
    <xf numFmtId="4" fontId="0" fillId="0" borderId="50" xfId="0" applyNumberFormat="1" applyFont="1" applyFill="1" applyBorder="1" applyAlignment="1" applyProtection="1">
      <alignment horizontal="center" wrapText="1"/>
      <protection locked="0"/>
    </xf>
    <xf numFmtId="0" fontId="2" fillId="0" borderId="51" xfId="0" applyFont="1" applyFill="1" applyBorder="1" applyAlignment="1">
      <alignment horizontal="justify" wrapText="1"/>
    </xf>
    <xf numFmtId="0" fontId="2" fillId="0" borderId="51" xfId="0" applyFont="1" applyFill="1" applyBorder="1" applyAlignment="1">
      <alignment horizontal="left" wrapText="1"/>
    </xf>
    <xf numFmtId="4" fontId="0" fillId="0" borderId="52" xfId="0" applyNumberFormat="1" applyFont="1" applyFill="1" applyBorder="1" applyAlignment="1" applyProtection="1">
      <alignment horizontal="center" wrapText="1"/>
      <protection locked="0"/>
    </xf>
    <xf numFmtId="4" fontId="0" fillId="0" borderId="53" xfId="0" applyNumberFormat="1" applyFont="1" applyFill="1" applyBorder="1" applyAlignment="1" applyProtection="1">
      <alignment horizontal="center" wrapText="1"/>
      <protection locked="0"/>
    </xf>
    <xf numFmtId="0" fontId="2" fillId="0" borderId="53" xfId="0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justify" wrapText="1"/>
    </xf>
    <xf numFmtId="4" fontId="0" fillId="2" borderId="14" xfId="0" applyNumberFormat="1" applyFill="1" applyBorder="1" applyAlignment="1" applyProtection="1">
      <alignment horizontal="center" wrapText="1"/>
      <protection locked="0"/>
    </xf>
    <xf numFmtId="4" fontId="0" fillId="2" borderId="15" xfId="0" applyNumberFormat="1" applyFill="1" applyBorder="1" applyAlignment="1" applyProtection="1">
      <alignment horizontal="center" wrapText="1"/>
      <protection locked="0"/>
    </xf>
    <xf numFmtId="4" fontId="0" fillId="2" borderId="16" xfId="0" applyNumberFormat="1" applyFont="1" applyFill="1" applyBorder="1" applyAlignment="1" applyProtection="1">
      <alignment horizontal="center" wrapText="1"/>
      <protection locked="0"/>
    </xf>
    <xf numFmtId="0" fontId="10" fillId="2" borderId="17" xfId="0" applyFont="1" applyFill="1" applyBorder="1" applyAlignment="1">
      <alignment horizontal="justify" wrapText="1"/>
    </xf>
    <xf numFmtId="0" fontId="2" fillId="0" borderId="20" xfId="0" applyFont="1" applyBorder="1" applyAlignment="1">
      <alignment wrapText="1"/>
    </xf>
    <xf numFmtId="0" fontId="0" fillId="2" borderId="18" xfId="0" applyNumberFormat="1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left" wrapText="1" indent="1"/>
    </xf>
    <xf numFmtId="4" fontId="0" fillId="0" borderId="19" xfId="0" applyNumberFormat="1" applyFill="1" applyBorder="1" applyAlignment="1" applyProtection="1">
      <alignment horizontal="left" wrapText="1" indent="1"/>
      <protection locked="0"/>
    </xf>
    <xf numFmtId="0" fontId="2" fillId="0" borderId="20" xfId="0" applyFont="1" applyFill="1" applyBorder="1" applyAlignment="1">
      <alignment wrapText="1"/>
    </xf>
    <xf numFmtId="0" fontId="2" fillId="2" borderId="14" xfId="0" applyNumberFormat="1" applyFont="1" applyFill="1" applyBorder="1" applyAlignment="1" applyProtection="1">
      <alignment horizontal="center" wrapText="1"/>
      <protection locked="0"/>
    </xf>
    <xf numFmtId="0" fontId="2" fillId="2" borderId="22" xfId="0" applyNumberFormat="1" applyFont="1" applyFill="1" applyBorder="1" applyAlignment="1" applyProtection="1">
      <alignment horizontal="center" wrapText="1"/>
      <protection locked="0"/>
    </xf>
    <xf numFmtId="4" fontId="0" fillId="2" borderId="17" xfId="0" applyNumberFormat="1" applyFill="1" applyBorder="1" applyAlignment="1" applyProtection="1">
      <alignment horizontal="left" wrapText="1" indent="1"/>
      <protection locked="0"/>
    </xf>
    <xf numFmtId="4" fontId="2" fillId="2" borderId="17" xfId="0" applyNumberFormat="1" applyFont="1" applyFill="1" applyBorder="1" applyAlignment="1" applyProtection="1">
      <alignment horizontal="center" wrapText="1"/>
      <protection locked="0"/>
    </xf>
    <xf numFmtId="0" fontId="2" fillId="2" borderId="17" xfId="0" applyNumberFormat="1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left" wrapText="1" indent="1"/>
    </xf>
    <xf numFmtId="4" fontId="0" fillId="0" borderId="21" xfId="0" applyNumberFormat="1" applyBorder="1" applyAlignment="1" applyProtection="1">
      <alignment horizontal="center" wrapText="1"/>
      <protection locked="0"/>
    </xf>
    <xf numFmtId="4" fontId="0" fillId="0" borderId="15" xfId="0" applyNumberForma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>
      <alignment horizontal="left" wrapText="1"/>
    </xf>
    <xf numFmtId="0" fontId="2" fillId="0" borderId="55" xfId="0" applyFont="1" applyBorder="1" applyAlignment="1">
      <alignment horizontal="center" wrapText="1"/>
    </xf>
    <xf numFmtId="4" fontId="0" fillId="0" borderId="56" xfId="0" applyNumberFormat="1" applyBorder="1" applyAlignment="1" applyProtection="1">
      <alignment horizontal="center" wrapText="1"/>
      <protection locked="0"/>
    </xf>
    <xf numFmtId="0" fontId="2" fillId="0" borderId="56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11" fillId="0" borderId="58" xfId="0" applyFont="1" applyBorder="1" applyAlignment="1">
      <alignment wrapText="1"/>
    </xf>
    <xf numFmtId="0" fontId="11" fillId="0" borderId="59" xfId="0" applyFont="1" applyBorder="1" applyAlignment="1">
      <alignment wrapText="1"/>
    </xf>
    <xf numFmtId="4" fontId="0" fillId="0" borderId="11" xfId="0" applyNumberFormat="1" applyFont="1" applyBorder="1" applyAlignment="1" applyProtection="1">
      <alignment horizontal="left" wrapText="1" indent="1"/>
      <protection locked="0"/>
    </xf>
    <xf numFmtId="4" fontId="0" fillId="0" borderId="12" xfId="0" applyNumberFormat="1" applyFont="1" applyBorder="1" applyAlignment="1" applyProtection="1">
      <alignment horizontal="left" wrapText="1" indent="1"/>
      <protection locked="0"/>
    </xf>
    <xf numFmtId="0" fontId="2" fillId="0" borderId="13" xfId="0" applyFont="1" applyBorder="1" applyAlignment="1">
      <alignment horizontal="justify" wrapText="1"/>
    </xf>
    <xf numFmtId="4" fontId="0" fillId="0" borderId="8" xfId="0" applyNumberFormat="1" applyFont="1" applyFill="1" applyBorder="1" applyAlignment="1" applyProtection="1">
      <alignment horizontal="left" wrapText="1" indent="1"/>
      <protection locked="0"/>
    </xf>
    <xf numFmtId="4" fontId="0" fillId="0" borderId="44" xfId="0" applyNumberFormat="1" applyFont="1" applyFill="1" applyBorder="1" applyAlignment="1" applyProtection="1">
      <alignment horizontal="left" wrapText="1" indent="1"/>
      <protection locked="0"/>
    </xf>
    <xf numFmtId="4" fontId="0" fillId="0" borderId="9" xfId="0" applyNumberFormat="1" applyFont="1" applyFill="1" applyBorder="1" applyAlignment="1" applyProtection="1">
      <alignment horizontal="left" wrapText="1" indent="1"/>
      <protection locked="0"/>
    </xf>
    <xf numFmtId="4" fontId="0" fillId="0" borderId="9" xfId="0" applyNumberFormat="1" applyBorder="1" applyAlignment="1" applyProtection="1">
      <alignment horizontal="left" wrapText="1" indent="1"/>
      <protection locked="0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justify" wrapText="1"/>
    </xf>
    <xf numFmtId="4" fontId="0" fillId="0" borderId="50" xfId="0" applyNumberFormat="1" applyFont="1" applyFill="1" applyBorder="1" applyAlignment="1" applyProtection="1">
      <alignment horizontal="left" wrapText="1" indent="1"/>
      <protection locked="0"/>
    </xf>
    <xf numFmtId="4" fontId="0" fillId="0" borderId="19" xfId="0" applyNumberFormat="1" applyFont="1" applyFill="1" applyBorder="1" applyAlignment="1" applyProtection="1">
      <alignment horizontal="left" wrapText="1" indent="1"/>
      <protection locked="0"/>
    </xf>
    <xf numFmtId="4" fontId="0" fillId="0" borderId="18" xfId="0" applyNumberFormat="1" applyFont="1" applyFill="1" applyBorder="1" applyAlignment="1" applyProtection="1">
      <alignment horizontal="left" wrapText="1" indent="1"/>
      <protection locked="0"/>
    </xf>
    <xf numFmtId="4" fontId="0" fillId="0" borderId="52" xfId="0" applyNumberFormat="1" applyFont="1" applyFill="1" applyBorder="1" applyAlignment="1" applyProtection="1">
      <alignment horizontal="left" wrapText="1" indent="1"/>
      <protection locked="0"/>
    </xf>
    <xf numFmtId="4" fontId="0" fillId="0" borderId="53" xfId="0" applyNumberFormat="1" applyFont="1" applyFill="1" applyBorder="1" applyAlignment="1" applyProtection="1">
      <alignment horizontal="left" wrapText="1" indent="1"/>
      <protection locked="0"/>
    </xf>
    <xf numFmtId="4" fontId="0" fillId="0" borderId="53" xfId="0" applyNumberFormat="1" applyFill="1" applyBorder="1" applyAlignment="1" applyProtection="1">
      <alignment horizontal="left" wrapText="1" indent="1"/>
      <protection locked="0"/>
    </xf>
    <xf numFmtId="0" fontId="2" fillId="0" borderId="54" xfId="0" applyFont="1" applyFill="1" applyBorder="1" applyAlignment="1">
      <alignment horizontal="left" wrapText="1"/>
    </xf>
    <xf numFmtId="4" fontId="0" fillId="0" borderId="14" xfId="0" applyNumberFormat="1" applyFill="1" applyBorder="1" applyAlignment="1" applyProtection="1">
      <alignment horizontal="left" wrapText="1" indent="1"/>
      <protection locked="0"/>
    </xf>
    <xf numFmtId="0" fontId="2" fillId="0" borderId="17" xfId="0" applyFont="1" applyFill="1" applyBorder="1" applyAlignment="1">
      <alignment horizontal="justify" wrapText="1"/>
    </xf>
    <xf numFmtId="0" fontId="2" fillId="0" borderId="20" xfId="0" applyFont="1" applyFill="1" applyBorder="1" applyAlignment="1">
      <alignment horizontal="justify" wrapText="1"/>
    </xf>
    <xf numFmtId="0" fontId="2" fillId="0" borderId="20" xfId="0" applyFont="1" applyFill="1" applyBorder="1" applyAlignment="1">
      <alignment horizontal="left" wrapText="1"/>
    </xf>
    <xf numFmtId="0" fontId="10" fillId="0" borderId="20" xfId="0" applyFont="1" applyFill="1" applyBorder="1" applyAlignment="1">
      <alignment horizontal="justify" wrapText="1"/>
    </xf>
    <xf numFmtId="0" fontId="10" fillId="2" borderId="20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left" wrapText="1" indent="1"/>
    </xf>
    <xf numFmtId="4" fontId="0" fillId="0" borderId="50" xfId="0" applyNumberFormat="1" applyBorder="1" applyAlignment="1" applyProtection="1">
      <alignment horizontal="left" wrapText="1" indent="1"/>
      <protection locked="0"/>
    </xf>
    <xf numFmtId="0" fontId="2" fillId="0" borderId="51" xfId="0" applyFont="1" applyBorder="1" applyAlignment="1">
      <alignment horizontal="left" wrapText="1" indent="1"/>
    </xf>
    <xf numFmtId="4" fontId="13" fillId="0" borderId="53" xfId="0" applyNumberFormat="1" applyFont="1" applyBorder="1" applyAlignment="1" applyProtection="1">
      <alignment horizontal="left" wrapText="1" indent="1"/>
      <protection locked="0"/>
    </xf>
    <xf numFmtId="0" fontId="10" fillId="0" borderId="53" xfId="0" applyFont="1" applyBorder="1" applyAlignment="1">
      <alignment horizontal="center" wrapText="1"/>
    </xf>
    <xf numFmtId="0" fontId="10" fillId="0" borderId="54" xfId="0" applyFont="1" applyBorder="1" applyAlignment="1">
      <alignment horizontal="justify" wrapText="1"/>
    </xf>
    <xf numFmtId="4" fontId="0" fillId="0" borderId="19" xfId="0" applyNumberFormat="1" applyBorder="1" applyAlignment="1" applyProtection="1">
      <alignment horizontal="left" wrapText="1"/>
      <protection locked="0"/>
    </xf>
    <xf numFmtId="0" fontId="2" fillId="0" borderId="18" xfId="0" applyFont="1" applyBorder="1" applyAlignment="1">
      <alignment horizontal="left" wrapText="1"/>
    </xf>
    <xf numFmtId="4" fontId="0" fillId="0" borderId="18" xfId="0" applyNumberFormat="1" applyFill="1" applyBorder="1" applyAlignment="1" applyProtection="1">
      <alignment horizontal="left" wrapText="1"/>
      <protection locked="0"/>
    </xf>
    <xf numFmtId="4" fontId="0" fillId="0" borderId="19" xfId="0" applyNumberFormat="1" applyFill="1" applyBorder="1" applyAlignment="1" applyProtection="1">
      <alignment horizontal="left" wrapText="1"/>
      <protection locked="0"/>
    </xf>
    <xf numFmtId="0" fontId="2" fillId="0" borderId="18" xfId="0" applyFont="1" applyFill="1" applyBorder="1" applyAlignment="1">
      <alignment horizontal="left" wrapText="1"/>
    </xf>
    <xf numFmtId="4" fontId="0" fillId="0" borderId="18" xfId="0" applyNumberFormat="1" applyFont="1" applyBorder="1" applyAlignment="1" applyProtection="1">
      <alignment horizontal="left" wrapText="1"/>
      <protection locked="0"/>
    </xf>
    <xf numFmtId="4" fontId="0" fillId="0" borderId="19" xfId="0" applyNumberFormat="1" applyFont="1" applyBorder="1" applyAlignment="1" applyProtection="1">
      <alignment horizontal="left" wrapText="1"/>
      <protection locked="0"/>
    </xf>
    <xf numFmtId="4" fontId="0" fillId="0" borderId="18" xfId="0" applyNumberFormat="1" applyFont="1" applyBorder="1" applyAlignment="1" applyProtection="1">
      <alignment horizontal="left" vertical="center" wrapText="1"/>
      <protection locked="0"/>
    </xf>
    <xf numFmtId="4" fontId="0" fillId="0" borderId="18" xfId="0" applyNumberFormat="1" applyBorder="1" applyAlignment="1" applyProtection="1">
      <alignment horizontal="left" wrapText="1"/>
      <protection locked="0"/>
    </xf>
    <xf numFmtId="4" fontId="0" fillId="0" borderId="12" xfId="0" applyNumberForma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left" wrapText="1"/>
    </xf>
    <xf numFmtId="4" fontId="0" fillId="0" borderId="58" xfId="0" applyNumberFormat="1" applyBorder="1" applyAlignment="1" applyProtection="1">
      <alignment horizontal="left" wrapText="1"/>
      <protection locked="0"/>
    </xf>
    <xf numFmtId="4" fontId="0" fillId="0" borderId="16" xfId="0" applyNumberFormat="1" applyBorder="1" applyAlignment="1" applyProtection="1">
      <alignment horizontal="left" wrapText="1"/>
      <protection locked="0"/>
    </xf>
    <xf numFmtId="4" fontId="2" fillId="0" borderId="16" xfId="0" applyNumberFormat="1" applyFont="1" applyBorder="1" applyAlignment="1" applyProtection="1">
      <alignment horizontal="left" wrapText="1"/>
      <protection locked="0"/>
    </xf>
    <xf numFmtId="4" fontId="0" fillId="0" borderId="23" xfId="0" applyNumberFormat="1" applyBorder="1" applyAlignment="1" applyProtection="1">
      <alignment horizontal="left" wrapText="1"/>
      <protection locked="0"/>
    </xf>
    <xf numFmtId="0" fontId="2" fillId="0" borderId="16" xfId="0" applyFont="1" applyBorder="1" applyAlignment="1">
      <alignment horizontal="center" wrapText="1"/>
    </xf>
    <xf numFmtId="0" fontId="2" fillId="0" borderId="60" xfId="0" applyFont="1" applyBorder="1" applyAlignment="1">
      <alignment horizontal="left" wrapText="1" indent="1"/>
    </xf>
    <xf numFmtId="4" fontId="0" fillId="2" borderId="14" xfId="0" applyNumberFormat="1" applyFill="1" applyBorder="1" applyAlignment="1" applyProtection="1">
      <alignment horizontal="left" wrapText="1"/>
      <protection locked="0"/>
    </xf>
    <xf numFmtId="4" fontId="0" fillId="2" borderId="15" xfId="0" applyNumberFormat="1" applyFill="1" applyBorder="1" applyAlignment="1" applyProtection="1">
      <alignment horizontal="left" wrapText="1"/>
      <protection locked="0"/>
    </xf>
    <xf numFmtId="4" fontId="2" fillId="2" borderId="14" xfId="0" applyNumberFormat="1" applyFont="1" applyFill="1" applyBorder="1" applyAlignment="1" applyProtection="1">
      <alignment horizontal="left" wrapText="1"/>
      <protection locked="0"/>
    </xf>
    <xf numFmtId="0" fontId="2" fillId="2" borderId="14" xfId="0" applyNumberFormat="1" applyFont="1" applyFill="1" applyBorder="1" applyAlignment="1" applyProtection="1">
      <alignment horizontal="left" wrapText="1"/>
      <protection locked="0"/>
    </xf>
    <xf numFmtId="4" fontId="0" fillId="2" borderId="18" xfId="0" applyNumberFormat="1" applyFill="1" applyBorder="1" applyAlignment="1" applyProtection="1">
      <alignment horizontal="left" wrapText="1"/>
      <protection locked="0"/>
    </xf>
    <xf numFmtId="4" fontId="0" fillId="2" borderId="19" xfId="0" applyNumberFormat="1" applyFill="1" applyBorder="1" applyAlignment="1" applyProtection="1">
      <alignment horizontal="left" wrapText="1"/>
      <protection locked="0"/>
    </xf>
    <xf numFmtId="4" fontId="2" fillId="2" borderId="18" xfId="0" applyNumberFormat="1" applyFont="1" applyFill="1" applyBorder="1" applyAlignment="1" applyProtection="1">
      <alignment horizontal="left" wrapText="1"/>
      <protection locked="0"/>
    </xf>
    <xf numFmtId="0" fontId="2" fillId="2" borderId="18" xfId="0" applyNumberFormat="1" applyFont="1" applyFill="1" applyBorder="1" applyAlignment="1" applyProtection="1">
      <alignment horizontal="left" wrapText="1"/>
      <protection locked="0"/>
    </xf>
    <xf numFmtId="4" fontId="0" fillId="2" borderId="21" xfId="0" applyNumberFormat="1" applyFill="1" applyBorder="1" applyAlignment="1" applyProtection="1">
      <alignment horizontal="left" wrapText="1"/>
      <protection locked="0"/>
    </xf>
    <xf numFmtId="4" fontId="0" fillId="2" borderId="22" xfId="0" applyNumberFormat="1" applyFill="1" applyBorder="1" applyAlignment="1" applyProtection="1">
      <alignment horizontal="left" wrapText="1"/>
      <protection locked="0"/>
    </xf>
    <xf numFmtId="4" fontId="2" fillId="2" borderId="22" xfId="0" applyNumberFormat="1" applyFont="1" applyFill="1" applyBorder="1" applyAlignment="1" applyProtection="1">
      <alignment horizontal="left" wrapText="1"/>
      <protection locked="0"/>
    </xf>
    <xf numFmtId="0" fontId="2" fillId="2" borderId="22" xfId="0" applyNumberFormat="1" applyFont="1" applyFill="1" applyBorder="1" applyAlignment="1" applyProtection="1">
      <alignment horizontal="left" wrapText="1"/>
      <protection locked="0"/>
    </xf>
    <xf numFmtId="4" fontId="0" fillId="2" borderId="23" xfId="0" applyNumberFormat="1" applyFill="1" applyBorder="1" applyAlignment="1" applyProtection="1">
      <alignment horizontal="left" wrapText="1"/>
      <protection locked="0"/>
    </xf>
    <xf numFmtId="4" fontId="2" fillId="2" borderId="23" xfId="0" applyNumberFormat="1" applyFont="1" applyFill="1" applyBorder="1" applyAlignment="1" applyProtection="1">
      <alignment horizontal="left" wrapText="1"/>
      <protection locked="0"/>
    </xf>
    <xf numFmtId="0" fontId="2" fillId="2" borderId="23" xfId="0" applyNumberFormat="1" applyFont="1" applyFill="1" applyBorder="1" applyAlignment="1" applyProtection="1">
      <alignment horizontal="left" wrapText="1"/>
      <protection locked="0"/>
    </xf>
    <xf numFmtId="4" fontId="2" fillId="0" borderId="23" xfId="0" applyNumberFormat="1" applyFont="1" applyBorder="1" applyAlignment="1" applyProtection="1">
      <alignment horizontal="left" wrapText="1"/>
      <protection locked="0"/>
    </xf>
    <xf numFmtId="4" fontId="0" fillId="0" borderId="15" xfId="0" applyNumberFormat="1" applyBorder="1" applyAlignment="1" applyProtection="1">
      <alignment horizontal="left" wrapText="1"/>
      <protection locked="0"/>
    </xf>
    <xf numFmtId="4" fontId="2" fillId="0" borderId="21" xfId="0" applyNumberFormat="1" applyFont="1" applyBorder="1" applyAlignment="1" applyProtection="1">
      <alignment horizontal="left" wrapText="1"/>
      <protection locked="0"/>
    </xf>
    <xf numFmtId="4" fontId="0" fillId="0" borderId="22" xfId="0" applyNumberFormat="1" applyBorder="1" applyAlignment="1" applyProtection="1">
      <alignment horizontal="left" wrapText="1"/>
      <protection locked="0"/>
    </xf>
    <xf numFmtId="4" fontId="2" fillId="0" borderId="22" xfId="0" applyNumberFormat="1" applyFont="1" applyBorder="1" applyAlignment="1" applyProtection="1">
      <alignment horizontal="left" wrapText="1"/>
      <protection locked="0"/>
    </xf>
    <xf numFmtId="4" fontId="0" fillId="0" borderId="56" xfId="0" applyNumberFormat="1" applyBorder="1" applyAlignment="1" applyProtection="1">
      <alignment horizontal="left" wrapText="1"/>
      <protection locked="0"/>
    </xf>
    <xf numFmtId="0" fontId="2" fillId="0" borderId="56" xfId="0" applyFont="1" applyBorder="1" applyAlignment="1">
      <alignment horizontal="left" wrapText="1"/>
    </xf>
    <xf numFmtId="4" fontId="13" fillId="0" borderId="11" xfId="0" applyNumberFormat="1" applyFont="1" applyBorder="1" applyAlignment="1" applyProtection="1">
      <alignment horizontal="left" wrapText="1"/>
      <protection locked="0"/>
    </xf>
    <xf numFmtId="4" fontId="13" fillId="0" borderId="12" xfId="0" applyNumberFormat="1" applyFont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justify" wrapText="1"/>
    </xf>
    <xf numFmtId="4" fontId="2" fillId="2" borderId="15" xfId="0" applyNumberFormat="1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>
      <alignment horizontal="justify" wrapText="1"/>
    </xf>
    <xf numFmtId="4" fontId="2" fillId="2" borderId="19" xfId="0" applyNumberFormat="1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>
      <alignment horizontal="justify" wrapText="1"/>
    </xf>
    <xf numFmtId="0" fontId="11" fillId="2" borderId="58" xfId="0" applyFont="1" applyFill="1" applyBorder="1" applyAlignment="1">
      <alignment wrapText="1"/>
    </xf>
    <xf numFmtId="0" fontId="11" fillId="2" borderId="43" xfId="0" applyFont="1" applyFill="1" applyBorder="1" applyAlignment="1">
      <alignment wrapText="1"/>
    </xf>
    <xf numFmtId="0" fontId="11" fillId="2" borderId="59" xfId="0" applyFont="1" applyFill="1" applyBorder="1" applyAlignment="1">
      <alignment wrapText="1"/>
    </xf>
    <xf numFmtId="4" fontId="0" fillId="0" borderId="33" xfId="0" applyNumberFormat="1" applyBorder="1" applyAlignment="1" applyProtection="1">
      <alignment horizontal="left" wrapText="1" indent="1"/>
      <protection locked="0"/>
    </xf>
    <xf numFmtId="4" fontId="0" fillId="0" borderId="61" xfId="0" applyNumberFormat="1" applyBorder="1" applyAlignment="1" applyProtection="1">
      <alignment horizontal="left" wrapText="1" indent="1"/>
      <protection locked="0"/>
    </xf>
    <xf numFmtId="0" fontId="2" fillId="0" borderId="18" xfId="0" applyFont="1" applyBorder="1" applyAlignment="1">
      <alignment horizontal="justify" wrapText="1"/>
    </xf>
    <xf numFmtId="4" fontId="0" fillId="0" borderId="62" xfId="0" applyNumberFormat="1" applyBorder="1" applyAlignment="1" applyProtection="1">
      <alignment horizontal="left" wrapText="1" indent="1"/>
      <protection locked="0"/>
    </xf>
    <xf numFmtId="4" fontId="0" fillId="0" borderId="25" xfId="0" applyNumberFormat="1" applyBorder="1" applyAlignment="1" applyProtection="1">
      <alignment horizontal="left" wrapText="1" indent="1"/>
      <protection locked="0"/>
    </xf>
    <xf numFmtId="4" fontId="0" fillId="0" borderId="7" xfId="0" applyNumberFormat="1" applyBorder="1" applyAlignment="1" applyProtection="1">
      <alignment horizontal="left" wrapText="1" indent="1"/>
      <protection locked="0"/>
    </xf>
    <xf numFmtId="4" fontId="0" fillId="0" borderId="18" xfId="0" applyNumberFormat="1" applyBorder="1" applyAlignment="1" applyProtection="1">
      <alignment horizontal="left" wrapText="1" indent="1"/>
    </xf>
    <xf numFmtId="0" fontId="2" fillId="0" borderId="62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62" xfId="0" applyNumberFormat="1" applyFont="1" applyBorder="1" applyAlignment="1" applyProtection="1">
      <alignment horizontal="center" vertical="center" wrapText="1"/>
      <protection locked="0"/>
    </xf>
    <xf numFmtId="49" fontId="2" fillId="0" borderId="61" xfId="0" applyNumberFormat="1" applyFont="1" applyBorder="1" applyAlignment="1" applyProtection="1">
      <alignment horizontal="center" vertical="center" wrapText="1"/>
      <protection locked="0"/>
    </xf>
    <xf numFmtId="49" fontId="2" fillId="0" borderId="63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wrapText="1" indent="1"/>
    </xf>
    <xf numFmtId="0" fontId="2" fillId="0" borderId="67" xfId="0" applyFont="1" applyBorder="1" applyAlignment="1">
      <alignment wrapText="1"/>
    </xf>
    <xf numFmtId="0" fontId="0" fillId="0" borderId="6" xfId="0" applyBorder="1" applyAlignment="1">
      <alignment horizontal="left" wrapText="1" indent="1"/>
    </xf>
    <xf numFmtId="4" fontId="0" fillId="0" borderId="6" xfId="0" applyNumberFormat="1" applyBorder="1" applyAlignment="1" applyProtection="1">
      <alignment horizontal="left" wrapText="1" indent="1"/>
      <protection locked="0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 indent="1"/>
    </xf>
    <xf numFmtId="4" fontId="0" fillId="0" borderId="0" xfId="0" applyNumberFormat="1"/>
    <xf numFmtId="49" fontId="0" fillId="0" borderId="6" xfId="0" applyNumberFormat="1" applyBorder="1" applyAlignment="1" applyProtection="1">
      <alignment horizontal="left" wrapText="1" indent="1"/>
      <protection locked="0"/>
    </xf>
    <xf numFmtId="4" fontId="0" fillId="0" borderId="6" xfId="0" applyNumberFormat="1" applyBorder="1" applyAlignment="1">
      <alignment horizontal="left" wrapText="1" indent="1"/>
    </xf>
    <xf numFmtId="49" fontId="0" fillId="0" borderId="6" xfId="0" applyNumberFormat="1" applyBorder="1" applyAlignment="1" applyProtection="1">
      <alignment horizontal="left" wrapText="1" indent="1" shrinkToFit="1"/>
      <protection locked="0"/>
    </xf>
    <xf numFmtId="49" fontId="2" fillId="0" borderId="6" xfId="0" applyNumberFormat="1" applyFont="1" applyBorder="1" applyAlignment="1" applyProtection="1">
      <alignment horizontal="left" wrapText="1" indent="1" shrinkToFit="1"/>
      <protection locked="0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right" wrapText="1" indent="1"/>
    </xf>
    <xf numFmtId="49" fontId="0" fillId="0" borderId="1" xfId="0" applyNumberFormat="1" applyBorder="1" applyProtection="1">
      <protection locked="0"/>
    </xf>
    <xf numFmtId="0" fontId="2" fillId="3" borderId="6" xfId="0" applyFont="1" applyFill="1" applyBorder="1" applyAlignment="1">
      <alignment horizontal="left" wrapText="1" indent="1"/>
    </xf>
    <xf numFmtId="0" fontId="0" fillId="3" borderId="6" xfId="0" applyFill="1" applyBorder="1" applyAlignment="1">
      <alignment horizontal="left" wrapText="1" indent="1"/>
    </xf>
    <xf numFmtId="49" fontId="2" fillId="3" borderId="6" xfId="0" applyNumberFormat="1" applyFont="1" applyFill="1" applyBorder="1" applyAlignment="1" applyProtection="1">
      <alignment horizontal="left" wrapText="1" indent="1" shrinkToFit="1"/>
      <protection locked="0"/>
    </xf>
    <xf numFmtId="49" fontId="0" fillId="3" borderId="6" xfId="0" applyNumberFormat="1" applyFill="1" applyBorder="1" applyAlignment="1" applyProtection="1">
      <alignment horizontal="left" wrapText="1" indent="1" shrinkToFit="1"/>
      <protection locked="0"/>
    </xf>
    <xf numFmtId="4" fontId="0" fillId="3" borderId="6" xfId="0" applyNumberFormat="1" applyFill="1" applyBorder="1" applyAlignment="1" applyProtection="1">
      <alignment horizontal="left" wrapText="1" indent="1"/>
      <protection locked="0"/>
    </xf>
    <xf numFmtId="0" fontId="7" fillId="0" borderId="11" xfId="0" applyFont="1" applyBorder="1"/>
    <xf numFmtId="0" fontId="7" fillId="0" borderId="25" xfId="0" applyFont="1" applyBorder="1"/>
    <xf numFmtId="4" fontId="7" fillId="0" borderId="25" xfId="0" applyNumberFormat="1" applyFont="1" applyBorder="1" applyAlignment="1" applyProtection="1">
      <alignment horizontal="center"/>
      <protection locked="0"/>
    </xf>
    <xf numFmtId="4" fontId="7" fillId="0" borderId="66" xfId="0" applyNumberFormat="1" applyFont="1" applyBorder="1" applyAlignment="1" applyProtection="1">
      <alignment horizontal="center"/>
      <protection locked="0"/>
    </xf>
    <xf numFmtId="0" fontId="7" fillId="0" borderId="66" xfId="0" applyFont="1" applyBorder="1"/>
    <xf numFmtId="0" fontId="12" fillId="0" borderId="68" xfId="0" applyFont="1" applyBorder="1" applyAlignment="1">
      <alignment horizontal="left"/>
    </xf>
    <xf numFmtId="0" fontId="0" fillId="0" borderId="14" xfId="0" applyBorder="1" applyAlignment="1">
      <alignment horizontal="left" wrapText="1" indent="1"/>
    </xf>
    <xf numFmtId="0" fontId="2" fillId="0" borderId="1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49" fontId="0" fillId="3" borderId="18" xfId="0" applyNumberFormat="1" applyFill="1" applyBorder="1" applyAlignment="1" applyProtection="1">
      <alignment horizontal="center" vertical="center" wrapText="1" shrinkToFi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4" fontId="0" fillId="3" borderId="18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4" fontId="0" fillId="0" borderId="18" xfId="0" applyNumberFormat="1" applyBorder="1" applyAlignment="1" applyProtection="1">
      <alignment wrapText="1"/>
      <protection locked="0"/>
    </xf>
    <xf numFmtId="0" fontId="0" fillId="0" borderId="18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right" wrapText="1"/>
    </xf>
    <xf numFmtId="4" fontId="6" fillId="0" borderId="0" xfId="0" applyNumberFormat="1" applyFont="1" applyAlignment="1">
      <alignment vertical="center" wrapText="1"/>
    </xf>
    <xf numFmtId="0" fontId="2" fillId="3" borderId="20" xfId="0" applyFont="1" applyFill="1" applyBorder="1" applyAlignment="1" applyProtection="1">
      <alignment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4" fontId="0" fillId="3" borderId="18" xfId="0" applyNumberFormat="1" applyFill="1" applyBorder="1" applyAlignment="1" applyProtection="1">
      <alignment wrapText="1"/>
      <protection locked="0"/>
    </xf>
    <xf numFmtId="49" fontId="2" fillId="3" borderId="20" xfId="0" applyNumberFormat="1" applyFont="1" applyFill="1" applyBorder="1" applyAlignment="1" applyProtection="1">
      <alignment wrapText="1" shrinkToFit="1"/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5" fillId="0" borderId="20" xfId="1" applyFont="1" applyBorder="1" applyAlignment="1" applyProtection="1">
      <alignment horizontal="justify"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left" wrapText="1" shrinkToFi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shrinkToFi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49" fontId="6" fillId="0" borderId="0" xfId="0" applyNumberFormat="1" applyFont="1" applyAlignment="1">
      <alignment horizontal="center" wrapText="1" shrinkToFi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49" fontId="2" fillId="0" borderId="0" xfId="0" applyNumberFormat="1" applyFont="1" applyAlignment="1" applyProtection="1">
      <alignment horizontal="justify" wrapText="1"/>
      <protection locked="0"/>
    </xf>
    <xf numFmtId="0" fontId="0" fillId="0" borderId="0" xfId="0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11" fillId="0" borderId="27" xfId="0" applyFont="1" applyBorder="1" applyAlignment="1">
      <alignment horizontal="left" wrapText="1" indent="1"/>
    </xf>
    <xf numFmtId="0" fontId="11" fillId="0" borderId="7" xfId="0" applyFont="1" applyBorder="1" applyAlignment="1">
      <alignment horizontal="left" wrapText="1" indent="1"/>
    </xf>
    <xf numFmtId="0" fontId="11" fillId="0" borderId="18" xfId="0" applyFont="1" applyBorder="1" applyAlignment="1">
      <alignment horizontal="left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wrapText="1" indent="1"/>
    </xf>
    <xf numFmtId="0" fontId="2" fillId="0" borderId="3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left" wrapText="1" indent="1"/>
    </xf>
    <xf numFmtId="0" fontId="11" fillId="0" borderId="50" xfId="0" applyFont="1" applyBorder="1" applyAlignment="1">
      <alignment horizontal="left" wrapText="1" indent="1"/>
    </xf>
    <xf numFmtId="0" fontId="11" fillId="2" borderId="57" xfId="0" applyFont="1" applyFill="1" applyBorder="1" applyAlignment="1">
      <alignment horizontal="left" wrapText="1" indent="1"/>
    </xf>
    <xf numFmtId="0" fontId="11" fillId="2" borderId="7" xfId="0" applyFont="1" applyFill="1" applyBorder="1" applyAlignment="1">
      <alignment horizontal="left" wrapText="1" indent="1"/>
    </xf>
    <xf numFmtId="0" fontId="11" fillId="2" borderId="50" xfId="0" applyFont="1" applyFill="1" applyBorder="1" applyAlignment="1">
      <alignment horizontal="left" wrapText="1" indent="1"/>
    </xf>
    <xf numFmtId="0" fontId="6" fillId="0" borderId="0" xfId="0" applyFont="1" applyAlignment="1">
      <alignment horizontal="center"/>
    </xf>
    <xf numFmtId="0" fontId="0" fillId="0" borderId="67" xfId="0" applyBorder="1" applyAlignment="1">
      <alignment horizontal="left" wrapText="1" indent="1"/>
    </xf>
    <xf numFmtId="49" fontId="2" fillId="0" borderId="67" xfId="0" applyNumberFormat="1" applyFont="1" applyBorder="1" applyAlignment="1" applyProtection="1">
      <alignment horizontal="center"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4" fillId="0" borderId="61" xfId="1" applyBorder="1" applyAlignment="1" applyProtection="1">
      <alignment horizontal="center" vertical="center" wrapText="1"/>
    </xf>
    <xf numFmtId="0" fontId="14" fillId="0" borderId="64" xfId="1" applyBorder="1" applyAlignment="1" applyProtection="1">
      <alignment horizontal="center" vertical="center" wrapText="1"/>
    </xf>
    <xf numFmtId="0" fontId="14" fillId="0" borderId="65" xfId="1" applyBorder="1" applyAlignment="1" applyProtection="1">
      <alignment horizontal="center" vertical="center" wrapText="1"/>
    </xf>
    <xf numFmtId="0" fontId="14" fillId="0" borderId="19" xfId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wrapText="1" indent="1"/>
    </xf>
    <xf numFmtId="0" fontId="2" fillId="0" borderId="6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49" fontId="0" fillId="0" borderId="7" xfId="0" applyNumberFormat="1" applyBorder="1" applyAlignment="1" applyProtection="1">
      <alignment horizontal="left" wrapText="1" indent="1"/>
      <protection locked="0"/>
    </xf>
    <xf numFmtId="0" fontId="6" fillId="0" borderId="0" xfId="0" applyFont="1" applyAlignment="1">
      <alignment horizontal="right"/>
    </xf>
    <xf numFmtId="49" fontId="0" fillId="0" borderId="7" xfId="0" applyNumberFormat="1" applyBorder="1" applyAlignment="1" applyProtection="1">
      <alignment horizontal="center" wrapText="1"/>
      <protection locked="0"/>
    </xf>
    <xf numFmtId="0" fontId="0" fillId="0" borderId="0" xfId="0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4" fontId="6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49" fontId="0" fillId="0" borderId="0" xfId="0" applyNumberFormat="1" applyBorder="1" applyAlignment="1" applyProtection="1">
      <alignment horizont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gosfinansy.ru/" TargetMode="External"/><Relationship Id="rId1" Type="http://schemas.openxmlformats.org/officeDocument/2006/relationships/hyperlink" Target="http://www.gosfinansy.ru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gosfinansy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B36"/>
  <sheetViews>
    <sheetView tabSelected="1" workbookViewId="0"/>
  </sheetViews>
  <sheetFormatPr defaultColWidth="3.7109375" defaultRowHeight="15" x14ac:dyDescent="0.25"/>
  <cols>
    <col min="1" max="1" width="3.7109375" style="1" customWidth="1"/>
    <col min="2" max="5" width="3.7109375" style="1"/>
    <col min="6" max="6" width="4.42578125" style="1" customWidth="1"/>
    <col min="7" max="7" width="4.28515625" style="1" customWidth="1"/>
    <col min="8" max="8" width="5" style="1" customWidth="1"/>
    <col min="9" max="9" width="4.85546875" style="1" customWidth="1"/>
    <col min="10" max="11" width="4.7109375" style="1" customWidth="1"/>
    <col min="12" max="12" width="6" style="1" customWidth="1"/>
    <col min="13" max="13" width="5.140625" style="1" customWidth="1"/>
    <col min="14" max="14" width="4.42578125" style="1" customWidth="1"/>
    <col min="15" max="15" width="3.7109375" style="1"/>
    <col min="16" max="16" width="4.7109375" style="1" customWidth="1"/>
    <col min="17" max="17" width="4.28515625" style="1" customWidth="1"/>
    <col min="18" max="21" width="3.7109375" style="1"/>
    <col min="22" max="22" width="6" style="1" customWidth="1"/>
    <col min="23" max="16384" width="3.7109375" style="1"/>
  </cols>
  <sheetData>
    <row r="2" spans="1:24" hidden="1" x14ac:dyDescent="0.25">
      <c r="I2" s="363" t="s">
        <v>23</v>
      </c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4" hidden="1" x14ac:dyDescent="0.25"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4" hidden="1" x14ac:dyDescent="0.25"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</row>
    <row r="5" spans="1:24" hidden="1" x14ac:dyDescent="0.25"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</row>
    <row r="6" spans="1:24" hidden="1" x14ac:dyDescent="0.25"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</row>
    <row r="7" spans="1:24" hidden="1" x14ac:dyDescent="0.25">
      <c r="S7" s="364" t="s">
        <v>24</v>
      </c>
      <c r="T7" s="364"/>
      <c r="U7" s="364"/>
      <c r="V7" s="364"/>
    </row>
    <row r="8" spans="1:24" ht="15.75" x14ac:dyDescent="0.25">
      <c r="A8" s="349" t="s">
        <v>26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18"/>
      <c r="M8" s="350" t="s">
        <v>22</v>
      </c>
      <c r="N8" s="350"/>
      <c r="O8" s="350"/>
      <c r="P8" s="350"/>
      <c r="Q8" s="350"/>
      <c r="R8" s="350"/>
      <c r="S8" s="350"/>
      <c r="T8" s="350"/>
      <c r="U8" s="350"/>
      <c r="V8" s="350"/>
    </row>
    <row r="10" spans="1:24" ht="31.5" customHeight="1" x14ac:dyDescent="0.25">
      <c r="A10" s="373" t="s">
        <v>25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1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13"/>
      <c r="X10" s="13"/>
    </row>
    <row r="11" spans="1:24" x14ac:dyDescent="0.25">
      <c r="A11" s="371" t="s">
        <v>21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14"/>
      <c r="M11" s="374" t="s">
        <v>21</v>
      </c>
      <c r="N11" s="374"/>
      <c r="O11" s="374"/>
      <c r="P11" s="374"/>
      <c r="Q11" s="374"/>
      <c r="R11" s="374"/>
      <c r="S11" s="374"/>
      <c r="T11" s="374"/>
      <c r="U11" s="374"/>
      <c r="V11" s="374"/>
    </row>
    <row r="13" spans="1:24" ht="15.75" x14ac:dyDescent="0.25">
      <c r="A13" s="350" t="s">
        <v>20</v>
      </c>
      <c r="B13" s="350"/>
      <c r="C13" s="351" t="s">
        <v>27</v>
      </c>
      <c r="D13" s="351"/>
      <c r="E13" s="351"/>
      <c r="F13" s="351"/>
      <c r="G13" s="351"/>
      <c r="H13" s="351"/>
      <c r="I13" s="351"/>
      <c r="J13" s="351"/>
      <c r="K13" s="351"/>
      <c r="L13" s="15"/>
      <c r="M13" s="16" t="s">
        <v>20</v>
      </c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24" x14ac:dyDescent="0.25">
      <c r="C14" s="375" t="s">
        <v>19</v>
      </c>
      <c r="D14" s="375"/>
      <c r="E14" s="375"/>
      <c r="F14" s="375"/>
      <c r="G14" s="375"/>
      <c r="H14" s="375"/>
      <c r="I14" s="375"/>
      <c r="J14" s="375"/>
      <c r="K14" s="375"/>
      <c r="L14" s="19"/>
      <c r="M14" s="19"/>
      <c r="N14" s="19"/>
      <c r="O14" s="19" t="s">
        <v>19</v>
      </c>
      <c r="P14" s="19"/>
      <c r="Q14" s="19"/>
      <c r="R14" s="19"/>
      <c r="S14" s="19"/>
      <c r="T14" s="19"/>
      <c r="U14" s="19"/>
      <c r="V14" s="19"/>
    </row>
    <row r="15" spans="1:24" x14ac:dyDescent="0.25">
      <c r="P15" s="12"/>
    </row>
    <row r="16" spans="1:24" ht="15.75" x14ac:dyDescent="0.25">
      <c r="A16" s="11" t="s">
        <v>18</v>
      </c>
      <c r="B16" s="366"/>
      <c r="C16" s="366"/>
      <c r="D16" s="4" t="s">
        <v>18</v>
      </c>
      <c r="E16" s="366"/>
      <c r="F16" s="366"/>
      <c r="G16" s="366"/>
      <c r="H16" s="366"/>
      <c r="I16" s="366"/>
      <c r="J16" s="17"/>
      <c r="K16" s="366"/>
      <c r="L16" s="366"/>
      <c r="M16" s="366"/>
      <c r="N16" s="10" t="s">
        <v>17</v>
      </c>
      <c r="Q16" s="2"/>
    </row>
    <row r="18" spans="1:28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65" t="s">
        <v>16</v>
      </c>
      <c r="Q18" s="365"/>
      <c r="R18" s="365"/>
      <c r="S18" s="365"/>
      <c r="T18" s="365"/>
      <c r="U18" s="365"/>
      <c r="V18" s="365"/>
      <c r="W18" s="2"/>
      <c r="X18" s="2"/>
      <c r="Y18" s="2"/>
      <c r="Z18" s="2"/>
      <c r="AA18" s="2"/>
      <c r="AB18" s="2"/>
    </row>
    <row r="19" spans="1:28" ht="19.5" customHeight="1" x14ac:dyDescent="0.3">
      <c r="A19" s="372" t="s">
        <v>0</v>
      </c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2"/>
      <c r="X19" s="2"/>
      <c r="Y19" s="2"/>
      <c r="Z19" s="2"/>
      <c r="AA19" s="2"/>
      <c r="AB19" s="2"/>
    </row>
    <row r="20" spans="1:28" ht="18.75" x14ac:dyDescent="0.3">
      <c r="A20" s="5"/>
      <c r="B20" s="5"/>
      <c r="C20" s="6"/>
      <c r="D20" s="372" t="s">
        <v>3</v>
      </c>
      <c r="E20" s="372"/>
      <c r="F20" s="7">
        <v>19</v>
      </c>
      <c r="G20" s="372" t="s">
        <v>4</v>
      </c>
      <c r="H20" s="372"/>
      <c r="I20" s="372"/>
      <c r="J20" s="372"/>
      <c r="K20" s="372"/>
      <c r="L20" s="372"/>
      <c r="M20" s="8">
        <v>20</v>
      </c>
      <c r="N20" s="7">
        <v>20</v>
      </c>
      <c r="O20" s="9" t="s">
        <v>5</v>
      </c>
      <c r="P20" s="6">
        <v>20</v>
      </c>
      <c r="Q20" s="7">
        <v>21</v>
      </c>
      <c r="R20" s="372" t="s">
        <v>6</v>
      </c>
      <c r="S20" s="372"/>
      <c r="T20" s="6"/>
      <c r="U20" s="6"/>
      <c r="V20" s="5"/>
      <c r="W20" s="2"/>
      <c r="X20" s="2"/>
      <c r="Y20" s="2"/>
      <c r="Z20" s="2"/>
      <c r="AA20" s="2"/>
      <c r="AB20" s="2"/>
    </row>
    <row r="21" spans="1:28" ht="15.75" x14ac:dyDescent="0.25">
      <c r="A21" s="366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2"/>
      <c r="X21" s="2"/>
      <c r="Y21" s="2"/>
      <c r="Z21" s="2"/>
      <c r="AA21" s="2"/>
      <c r="AB21" s="2"/>
    </row>
    <row r="22" spans="1:28" ht="54" customHeight="1" x14ac:dyDescent="0.25">
      <c r="A22" s="359" t="s">
        <v>1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2"/>
      <c r="X22" s="2"/>
      <c r="Y22" s="2"/>
      <c r="Z22" s="2"/>
      <c r="AA22" s="2"/>
      <c r="AB22" s="2"/>
    </row>
    <row r="23" spans="1:2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31.5" customHeight="1" x14ac:dyDescent="0.25">
      <c r="A24" s="370" t="s">
        <v>29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2"/>
      <c r="X24" s="2"/>
      <c r="Y24" s="2"/>
      <c r="Z24" s="2"/>
      <c r="AA24" s="2"/>
      <c r="AB24" s="2"/>
    </row>
    <row r="25" spans="1:28" ht="15.75" x14ac:dyDescent="0.25">
      <c r="A25" s="371" t="s">
        <v>2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2"/>
      <c r="X25" s="2"/>
      <c r="Y25" s="2"/>
      <c r="Z25" s="2"/>
      <c r="AA25" s="2"/>
      <c r="AB25" s="2"/>
    </row>
    <row r="26" spans="1:28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67" t="s">
        <v>7</v>
      </c>
      <c r="T26" s="368"/>
      <c r="U26" s="368"/>
      <c r="V26" s="369"/>
      <c r="W26" s="2"/>
      <c r="X26" s="2"/>
      <c r="Y26" s="2"/>
      <c r="Z26" s="2"/>
      <c r="AA26" s="2"/>
      <c r="AB26" s="2"/>
    </row>
    <row r="27" spans="1:28" ht="15.75" x14ac:dyDescent="0.25">
      <c r="A27" s="2"/>
      <c r="B27" s="2"/>
      <c r="C27" s="2"/>
      <c r="D27" s="2"/>
      <c r="E27" s="2"/>
      <c r="F27" s="2"/>
      <c r="G27" s="360" t="s">
        <v>8</v>
      </c>
      <c r="H27" s="360"/>
      <c r="I27" s="360"/>
      <c r="J27" s="360"/>
      <c r="K27" s="360"/>
      <c r="L27" s="360"/>
      <c r="M27" s="360"/>
      <c r="N27" s="360"/>
      <c r="O27" s="360"/>
      <c r="P27" s="2"/>
      <c r="Q27" s="2"/>
      <c r="R27" s="2"/>
      <c r="S27" s="353" t="s">
        <v>28</v>
      </c>
      <c r="T27" s="354"/>
      <c r="U27" s="354"/>
      <c r="V27" s="355"/>
      <c r="W27" s="2"/>
      <c r="X27" s="2"/>
      <c r="Y27" s="2"/>
      <c r="Z27" s="2"/>
      <c r="AA27" s="2"/>
      <c r="AB27" s="2"/>
    </row>
    <row r="28" spans="1:28" ht="15.75" x14ac:dyDescent="0.25">
      <c r="A28" s="2"/>
      <c r="B28" s="2"/>
      <c r="C28" s="2"/>
      <c r="D28" s="2"/>
      <c r="E28" s="2"/>
      <c r="F28" s="2"/>
      <c r="G28" s="360" t="s">
        <v>9</v>
      </c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2"/>
      <c r="S28" s="353"/>
      <c r="T28" s="354"/>
      <c r="U28" s="354"/>
      <c r="V28" s="355"/>
      <c r="W28" s="2"/>
      <c r="X28" s="2"/>
      <c r="Y28" s="2"/>
      <c r="Z28" s="2"/>
      <c r="AA28" s="2"/>
      <c r="AB28" s="2"/>
    </row>
    <row r="29" spans="1:28" ht="15.75" x14ac:dyDescent="0.25">
      <c r="A29" s="361" t="s">
        <v>32</v>
      </c>
      <c r="B29" s="362"/>
      <c r="C29" s="362"/>
      <c r="D29" s="362"/>
      <c r="E29" s="362"/>
      <c r="F29" s="362"/>
      <c r="G29" s="360" t="s">
        <v>10</v>
      </c>
      <c r="H29" s="360"/>
      <c r="I29" s="360"/>
      <c r="J29" s="360"/>
      <c r="K29" s="360"/>
      <c r="L29" s="360"/>
      <c r="M29" s="360"/>
      <c r="N29" s="360"/>
      <c r="O29" s="360"/>
      <c r="P29" s="360"/>
      <c r="Q29" s="3"/>
      <c r="R29" s="2"/>
      <c r="S29" s="353" t="s">
        <v>31</v>
      </c>
      <c r="T29" s="354"/>
      <c r="U29" s="354"/>
      <c r="V29" s="355"/>
      <c r="W29" s="2"/>
      <c r="X29" s="2"/>
      <c r="Y29" s="2"/>
      <c r="Z29" s="2"/>
      <c r="AA29" s="2"/>
      <c r="AB29" s="2"/>
    </row>
    <row r="30" spans="1:28" ht="15.75" x14ac:dyDescent="0.25">
      <c r="A30" s="362"/>
      <c r="B30" s="362"/>
      <c r="C30" s="362"/>
      <c r="D30" s="362"/>
      <c r="E30" s="362"/>
      <c r="F30" s="362"/>
      <c r="G30" s="360" t="s">
        <v>11</v>
      </c>
      <c r="H30" s="360"/>
      <c r="I30" s="360"/>
      <c r="J30" s="360"/>
      <c r="K30" s="360"/>
      <c r="L30" s="360"/>
      <c r="M30" s="360"/>
      <c r="N30" s="360"/>
      <c r="O30" s="360"/>
      <c r="P30" s="360"/>
      <c r="Q30" s="2"/>
      <c r="R30" s="2"/>
      <c r="S30" s="356">
        <v>907</v>
      </c>
      <c r="T30" s="357"/>
      <c r="U30" s="357"/>
      <c r="V30" s="358"/>
      <c r="W30" s="2"/>
      <c r="X30" s="2"/>
      <c r="Y30" s="2"/>
      <c r="Z30" s="2"/>
      <c r="AA30" s="2"/>
      <c r="AB30" s="2"/>
    </row>
    <row r="31" spans="1:28" ht="15.75" x14ac:dyDescent="0.25">
      <c r="A31" s="362"/>
      <c r="B31" s="362"/>
      <c r="C31" s="362"/>
      <c r="D31" s="362"/>
      <c r="E31" s="362"/>
      <c r="F31" s="362"/>
      <c r="G31" s="360" t="s">
        <v>12</v>
      </c>
      <c r="H31" s="360"/>
      <c r="I31" s="360"/>
      <c r="J31" s="360"/>
      <c r="K31" s="360"/>
      <c r="L31" s="360"/>
      <c r="M31" s="360"/>
      <c r="N31" s="360"/>
      <c r="O31" s="2"/>
      <c r="P31" s="2"/>
      <c r="Q31" s="2"/>
      <c r="R31" s="2"/>
      <c r="S31" s="353" t="s">
        <v>30</v>
      </c>
      <c r="T31" s="354"/>
      <c r="U31" s="354"/>
      <c r="V31" s="355"/>
      <c r="W31" s="2"/>
      <c r="X31" s="2"/>
      <c r="Y31" s="2"/>
      <c r="Z31" s="2"/>
      <c r="AA31" s="2"/>
      <c r="AB31" s="2"/>
    </row>
    <row r="32" spans="1:28" ht="15.75" x14ac:dyDescent="0.25">
      <c r="A32" s="362"/>
      <c r="B32" s="362"/>
      <c r="C32" s="362"/>
      <c r="D32" s="362"/>
      <c r="E32" s="362"/>
      <c r="F32" s="362"/>
      <c r="G32" s="360" t="s">
        <v>13</v>
      </c>
      <c r="H32" s="360"/>
      <c r="I32" s="360"/>
      <c r="J32" s="360"/>
      <c r="K32" s="360"/>
      <c r="L32" s="360"/>
      <c r="M32" s="360"/>
      <c r="N32" s="360"/>
      <c r="O32" s="2"/>
      <c r="P32" s="2"/>
      <c r="Q32" s="2"/>
      <c r="R32" s="2"/>
      <c r="S32" s="353" t="s">
        <v>33</v>
      </c>
      <c r="T32" s="354"/>
      <c r="U32" s="354"/>
      <c r="V32" s="355"/>
      <c r="W32" s="2"/>
      <c r="X32" s="2"/>
      <c r="Y32" s="2"/>
      <c r="Z32" s="2"/>
      <c r="AA32" s="2"/>
      <c r="AB32" s="2"/>
    </row>
    <row r="33" spans="1:28" ht="15.75" x14ac:dyDescent="0.25">
      <c r="A33" s="362"/>
      <c r="B33" s="362"/>
      <c r="C33" s="362"/>
      <c r="D33" s="362"/>
      <c r="E33" s="362"/>
      <c r="F33" s="362"/>
      <c r="G33" s="360" t="s">
        <v>14</v>
      </c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2"/>
      <c r="S33" s="353"/>
      <c r="T33" s="354"/>
      <c r="U33" s="354"/>
      <c r="V33" s="355"/>
      <c r="W33" s="2"/>
      <c r="X33" s="2"/>
      <c r="Y33" s="2"/>
      <c r="Z33" s="2"/>
      <c r="AA33" s="2"/>
      <c r="AB33" s="2"/>
    </row>
    <row r="34" spans="1:28" ht="61.5" customHeight="1" x14ac:dyDescent="0.25">
      <c r="A34" s="362"/>
      <c r="B34" s="362"/>
      <c r="C34" s="362"/>
      <c r="D34" s="362"/>
      <c r="E34" s="362"/>
      <c r="F34" s="362"/>
      <c r="G34" s="352" t="s">
        <v>15</v>
      </c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2"/>
      <c r="S34" s="353"/>
      <c r="T34" s="354"/>
      <c r="U34" s="354"/>
      <c r="V34" s="355"/>
      <c r="W34" s="2"/>
      <c r="X34" s="2"/>
      <c r="Y34" s="2"/>
      <c r="Z34" s="2"/>
      <c r="AA34" s="2"/>
      <c r="AB34" s="2"/>
    </row>
    <row r="35" spans="1:28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</sheetData>
  <mergeCells count="42">
    <mergeCell ref="M11:V11"/>
    <mergeCell ref="M10:V10"/>
    <mergeCell ref="C14:K14"/>
    <mergeCell ref="G32:N32"/>
    <mergeCell ref="S34:V34"/>
    <mergeCell ref="S32:V32"/>
    <mergeCell ref="A21:V21"/>
    <mergeCell ref="D20:E20"/>
    <mergeCell ref="G20:L20"/>
    <mergeCell ref="R20:S20"/>
    <mergeCell ref="I2:V6"/>
    <mergeCell ref="S7:V7"/>
    <mergeCell ref="P18:V18"/>
    <mergeCell ref="E16:I16"/>
    <mergeCell ref="G27:O27"/>
    <mergeCell ref="S27:V27"/>
    <mergeCell ref="S26:V26"/>
    <mergeCell ref="A24:V24"/>
    <mergeCell ref="A25:V25"/>
    <mergeCell ref="A19:V19"/>
    <mergeCell ref="A11:K11"/>
    <mergeCell ref="B16:C16"/>
    <mergeCell ref="K16:M16"/>
    <mergeCell ref="A10:K10"/>
    <mergeCell ref="C13:K13"/>
    <mergeCell ref="A13:B13"/>
    <mergeCell ref="A8:K8"/>
    <mergeCell ref="M8:V8"/>
    <mergeCell ref="N13:V13"/>
    <mergeCell ref="G34:Q34"/>
    <mergeCell ref="S33:V33"/>
    <mergeCell ref="S28:V28"/>
    <mergeCell ref="S30:V30"/>
    <mergeCell ref="S31:V31"/>
    <mergeCell ref="A22:V22"/>
    <mergeCell ref="G33:Q33"/>
    <mergeCell ref="G28:Q28"/>
    <mergeCell ref="A29:F34"/>
    <mergeCell ref="S29:V29"/>
    <mergeCell ref="G29:P29"/>
    <mergeCell ref="G30:P30"/>
    <mergeCell ref="G31:N3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="85" zoomScaleNormal="85" workbookViewId="0">
      <selection sqref="A1:J1"/>
    </sheetView>
  </sheetViews>
  <sheetFormatPr defaultRowHeight="15" x14ac:dyDescent="0.25"/>
  <cols>
    <col min="1" max="1" width="44.140625" customWidth="1"/>
    <col min="3" max="3" width="14.28515625" customWidth="1"/>
    <col min="4" max="4" width="21.28515625" customWidth="1"/>
    <col min="5" max="5" width="20.28515625" customWidth="1"/>
    <col min="6" max="6" width="16.7109375" customWidth="1"/>
    <col min="7" max="7" width="17.85546875" customWidth="1"/>
    <col min="8" max="8" width="17.7109375" hidden="1" customWidth="1"/>
    <col min="9" max="9" width="17.140625" customWidth="1"/>
    <col min="10" max="10" width="15.140625" customWidth="1"/>
  </cols>
  <sheetData>
    <row r="1" spans="1:10" ht="46.5" customHeight="1" thickBot="1" x14ac:dyDescent="0.3">
      <c r="A1" s="416" t="s">
        <v>203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0" ht="16.5" thickBot="1" x14ac:dyDescent="0.3">
      <c r="A2" s="145"/>
      <c r="B2" s="143"/>
      <c r="C2" s="143"/>
      <c r="D2" s="144" t="s">
        <v>202</v>
      </c>
      <c r="E2" s="146">
        <v>43474</v>
      </c>
      <c r="F2" s="143"/>
      <c r="G2" s="143"/>
      <c r="H2" s="143"/>
      <c r="I2" s="143"/>
      <c r="J2" s="142"/>
    </row>
    <row r="3" spans="1:10" ht="32.25" customHeight="1" thickBot="1" x14ac:dyDescent="0.3">
      <c r="A3" s="404" t="s">
        <v>163</v>
      </c>
      <c r="B3" s="398" t="s">
        <v>162</v>
      </c>
      <c r="C3" s="401" t="s">
        <v>161</v>
      </c>
      <c r="D3" s="406" t="s">
        <v>186</v>
      </c>
      <c r="E3" s="407"/>
      <c r="F3" s="407"/>
      <c r="G3" s="407"/>
      <c r="H3" s="407"/>
      <c r="I3" s="407"/>
      <c r="J3" s="408"/>
    </row>
    <row r="4" spans="1:10" ht="16.5" thickBot="1" x14ac:dyDescent="0.3">
      <c r="A4" s="405"/>
      <c r="B4" s="399"/>
      <c r="C4" s="402"/>
      <c r="D4" s="404" t="s">
        <v>201</v>
      </c>
      <c r="E4" s="409" t="s">
        <v>159</v>
      </c>
      <c r="F4" s="410"/>
      <c r="G4" s="410"/>
      <c r="H4" s="410"/>
      <c r="I4" s="410"/>
      <c r="J4" s="397"/>
    </row>
    <row r="5" spans="1:10" ht="174.75" customHeight="1" thickBot="1" x14ac:dyDescent="0.3">
      <c r="A5" s="405"/>
      <c r="B5" s="399"/>
      <c r="C5" s="402"/>
      <c r="D5" s="405"/>
      <c r="E5" s="391" t="s">
        <v>158</v>
      </c>
      <c r="F5" s="394" t="s">
        <v>157</v>
      </c>
      <c r="G5" s="391" t="s">
        <v>156</v>
      </c>
      <c r="H5" s="394" t="s">
        <v>155</v>
      </c>
      <c r="I5" s="396" t="s">
        <v>154</v>
      </c>
      <c r="J5" s="397"/>
    </row>
    <row r="6" spans="1:10" ht="16.5" thickBot="1" x14ac:dyDescent="0.3">
      <c r="A6" s="395"/>
      <c r="B6" s="400"/>
      <c r="C6" s="402"/>
      <c r="D6" s="395"/>
      <c r="E6" s="392"/>
      <c r="F6" s="395"/>
      <c r="G6" s="392"/>
      <c r="H6" s="395"/>
      <c r="I6" s="141" t="s">
        <v>153</v>
      </c>
      <c r="J6" s="140" t="s">
        <v>152</v>
      </c>
    </row>
    <row r="7" spans="1:10" ht="16.5" thickBot="1" x14ac:dyDescent="0.3">
      <c r="A7" s="139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7">
        <v>8</v>
      </c>
      <c r="I7" s="136">
        <v>9</v>
      </c>
      <c r="J7" s="135">
        <v>10</v>
      </c>
    </row>
    <row r="8" spans="1:10" ht="15.75" thickBot="1" x14ac:dyDescent="0.3"/>
    <row r="9" spans="1:10" s="58" customFormat="1" ht="48" hidden="1" thickBot="1" x14ac:dyDescent="0.3">
      <c r="A9" s="278" t="s">
        <v>150</v>
      </c>
      <c r="B9" s="62">
        <v>2</v>
      </c>
      <c r="C9" s="62">
        <v>180</v>
      </c>
      <c r="D9" s="101"/>
      <c r="E9" s="62" t="s">
        <v>82</v>
      </c>
      <c r="F9" s="101"/>
      <c r="G9" s="101"/>
      <c r="H9" s="62" t="s">
        <v>82</v>
      </c>
      <c r="I9" s="277"/>
      <c r="J9" s="62" t="s">
        <v>82</v>
      </c>
    </row>
    <row r="10" spans="1:10" s="58" customFormat="1" ht="63.75" hidden="1" thickBot="1" x14ac:dyDescent="0.3">
      <c r="A10" s="276" t="s">
        <v>149</v>
      </c>
      <c r="B10" s="99">
        <v>3</v>
      </c>
      <c r="C10" s="99">
        <v>130</v>
      </c>
      <c r="D10" s="95"/>
      <c r="E10" s="95"/>
      <c r="F10" s="99" t="s">
        <v>82</v>
      </c>
      <c r="G10" s="99" t="s">
        <v>82</v>
      </c>
      <c r="H10" s="99" t="s">
        <v>82</v>
      </c>
      <c r="I10" s="275"/>
      <c r="J10" s="99" t="s">
        <v>82</v>
      </c>
    </row>
    <row r="11" spans="1:10" s="58" customFormat="1" ht="16.5" hidden="1" thickBot="1" x14ac:dyDescent="0.3">
      <c r="A11" s="274"/>
      <c r="B11" s="99"/>
      <c r="C11" s="99"/>
      <c r="D11" s="95"/>
      <c r="E11" s="95"/>
      <c r="F11" s="99"/>
      <c r="G11" s="99"/>
      <c r="H11" s="99"/>
      <c r="I11" s="97"/>
      <c r="J11" s="273"/>
    </row>
    <row r="12" spans="1:10" ht="26.25" customHeight="1" thickBot="1" x14ac:dyDescent="0.3">
      <c r="A12" s="76" t="s">
        <v>200</v>
      </c>
      <c r="B12" s="75">
        <v>100</v>
      </c>
      <c r="C12" s="75" t="s">
        <v>72</v>
      </c>
      <c r="D12" s="272">
        <f>E12+F12+G12+I12</f>
        <v>0</v>
      </c>
      <c r="E12" s="272">
        <f>E15+E16</f>
        <v>0</v>
      </c>
      <c r="F12" s="272">
        <f>F15+F27</f>
        <v>0</v>
      </c>
      <c r="G12" s="272">
        <f>G15+G27</f>
        <v>0</v>
      </c>
      <c r="H12" s="272"/>
      <c r="I12" s="272">
        <f>I14+I16+I25+I32+I33</f>
        <v>0</v>
      </c>
      <c r="J12" s="271">
        <f>J16+J32</f>
        <v>0</v>
      </c>
    </row>
    <row r="13" spans="1:10" s="58" customFormat="1" ht="22.5" hidden="1" customHeight="1" thickBot="1" x14ac:dyDescent="0.3">
      <c r="A13" s="413" t="s">
        <v>147</v>
      </c>
      <c r="B13" s="414"/>
      <c r="C13" s="414"/>
      <c r="D13" s="414"/>
      <c r="E13" s="414"/>
      <c r="F13" s="414"/>
      <c r="G13" s="414"/>
      <c r="H13" s="414"/>
      <c r="I13" s="414"/>
      <c r="J13" s="415"/>
    </row>
    <row r="14" spans="1:10" ht="32.25" thickBot="1" x14ac:dyDescent="0.3">
      <c r="A14" s="122" t="s">
        <v>199</v>
      </c>
      <c r="B14" s="201"/>
      <c r="C14" s="200">
        <v>120</v>
      </c>
      <c r="D14" s="269">
        <f>I14</f>
        <v>0</v>
      </c>
      <c r="E14" s="200" t="s">
        <v>82</v>
      </c>
      <c r="F14" s="200" t="s">
        <v>82</v>
      </c>
      <c r="G14" s="200" t="s">
        <v>82</v>
      </c>
      <c r="H14" s="270" t="s">
        <v>82</v>
      </c>
      <c r="I14" s="269"/>
      <c r="J14" s="198" t="s">
        <v>82</v>
      </c>
    </row>
    <row r="15" spans="1:10" ht="66.75" customHeight="1" thickBot="1" x14ac:dyDescent="0.3">
      <c r="A15" s="94" t="s">
        <v>145</v>
      </c>
      <c r="B15" s="127"/>
      <c r="C15" s="127">
        <v>120</v>
      </c>
      <c r="D15" s="267">
        <f>E15+F15+G15+I15</f>
        <v>0</v>
      </c>
      <c r="E15" s="268"/>
      <c r="F15" s="268"/>
      <c r="G15" s="268"/>
      <c r="H15" s="268" t="s">
        <v>82</v>
      </c>
      <c r="I15" s="267"/>
      <c r="J15" s="266"/>
    </row>
    <row r="16" spans="1:10" ht="30" customHeight="1" thickBot="1" x14ac:dyDescent="0.3">
      <c r="A16" s="48" t="s">
        <v>198</v>
      </c>
      <c r="B16" s="51"/>
      <c r="C16" s="51">
        <v>130</v>
      </c>
      <c r="D16" s="240">
        <f>E16+I16</f>
        <v>0</v>
      </c>
      <c r="E16" s="240">
        <f>E38</f>
        <v>0</v>
      </c>
      <c r="F16" s="51" t="s">
        <v>82</v>
      </c>
      <c r="G16" s="51" t="s">
        <v>82</v>
      </c>
      <c r="H16" s="240"/>
      <c r="I16" s="240"/>
      <c r="J16" s="240"/>
    </row>
    <row r="17" spans="1:10" ht="48" thickBot="1" x14ac:dyDescent="0.3">
      <c r="A17" s="122" t="s">
        <v>143</v>
      </c>
      <c r="B17" s="121"/>
      <c r="C17" s="117">
        <v>130</v>
      </c>
      <c r="D17" s="246">
        <f>E17+F17+G17+I17</f>
        <v>0</v>
      </c>
      <c r="E17" s="264"/>
      <c r="F17" s="264"/>
      <c r="G17" s="264"/>
      <c r="H17" s="264" t="s">
        <v>82</v>
      </c>
      <c r="I17" s="265"/>
      <c r="J17" s="246"/>
    </row>
    <row r="18" spans="1:10" ht="32.25" thickBot="1" x14ac:dyDescent="0.3">
      <c r="A18" s="118" t="s">
        <v>142</v>
      </c>
      <c r="B18" s="117"/>
      <c r="C18" s="117">
        <v>130</v>
      </c>
      <c r="D18" s="246">
        <f>E18+F18+G18+I18</f>
        <v>0</v>
      </c>
      <c r="E18" s="264"/>
      <c r="F18" s="264"/>
      <c r="G18" s="264"/>
      <c r="H18" s="264" t="s">
        <v>82</v>
      </c>
      <c r="I18" s="246"/>
      <c r="J18" s="246"/>
    </row>
    <row r="19" spans="1:10" s="58" customFormat="1" ht="48" hidden="1" thickBot="1" x14ac:dyDescent="0.3">
      <c r="A19" s="114" t="s">
        <v>141</v>
      </c>
      <c r="B19" s="113">
        <v>11</v>
      </c>
      <c r="C19" s="112">
        <v>130</v>
      </c>
      <c r="D19" s="246"/>
      <c r="E19" s="263"/>
      <c r="F19" s="263"/>
      <c r="G19" s="263"/>
      <c r="H19" s="262" t="s">
        <v>82</v>
      </c>
      <c r="I19" s="250"/>
      <c r="J19" s="261"/>
    </row>
    <row r="20" spans="1:10" s="58" customFormat="1" ht="48" hidden="1" thickBot="1" x14ac:dyDescent="0.3">
      <c r="A20" s="109" t="s">
        <v>140</v>
      </c>
      <c r="B20" s="108">
        <v>12</v>
      </c>
      <c r="C20" s="108">
        <v>130</v>
      </c>
      <c r="D20" s="246"/>
      <c r="E20" s="260"/>
      <c r="F20" s="260"/>
      <c r="G20" s="260"/>
      <c r="H20" s="259" t="s">
        <v>82</v>
      </c>
      <c r="I20" s="258"/>
      <c r="J20" s="257"/>
    </row>
    <row r="21" spans="1:10" s="58" customFormat="1" ht="48" hidden="1" customHeight="1" thickBot="1" x14ac:dyDescent="0.3">
      <c r="A21" s="63" t="s">
        <v>139</v>
      </c>
      <c r="B21" s="62">
        <v>13</v>
      </c>
      <c r="C21" s="62">
        <v>130</v>
      </c>
      <c r="D21" s="246"/>
      <c r="E21" s="256"/>
      <c r="F21" s="256"/>
      <c r="G21" s="256"/>
      <c r="H21" s="255" t="s">
        <v>82</v>
      </c>
      <c r="I21" s="253"/>
      <c r="J21" s="253"/>
    </row>
    <row r="22" spans="1:10" s="58" customFormat="1" ht="32.25" hidden="1" thickBot="1" x14ac:dyDescent="0.3">
      <c r="A22" s="63" t="s">
        <v>138</v>
      </c>
      <c r="B22" s="62">
        <v>14</v>
      </c>
      <c r="C22" s="62">
        <v>130</v>
      </c>
      <c r="D22" s="246"/>
      <c r="E22" s="256"/>
      <c r="F22" s="256"/>
      <c r="G22" s="256"/>
      <c r="H22" s="255" t="s">
        <v>82</v>
      </c>
      <c r="I22" s="254"/>
      <c r="J22" s="253"/>
    </row>
    <row r="23" spans="1:10" s="58" customFormat="1" ht="32.25" hidden="1" thickBot="1" x14ac:dyDescent="0.3">
      <c r="A23" s="63" t="s">
        <v>137</v>
      </c>
      <c r="B23" s="62">
        <v>15</v>
      </c>
      <c r="C23" s="62">
        <v>130</v>
      </c>
      <c r="D23" s="246"/>
      <c r="E23" s="256"/>
      <c r="F23" s="256"/>
      <c r="G23" s="256"/>
      <c r="H23" s="255" t="s">
        <v>82</v>
      </c>
      <c r="I23" s="254"/>
      <c r="J23" s="253"/>
    </row>
    <row r="24" spans="1:10" s="58" customFormat="1" ht="32.25" hidden="1" thickBot="1" x14ac:dyDescent="0.3">
      <c r="A24" s="100" t="s">
        <v>136</v>
      </c>
      <c r="B24" s="99">
        <v>16</v>
      </c>
      <c r="C24" s="99">
        <v>130</v>
      </c>
      <c r="D24" s="246"/>
      <c r="E24" s="252"/>
      <c r="F24" s="252"/>
      <c r="G24" s="252"/>
      <c r="H24" s="251" t="s">
        <v>82</v>
      </c>
      <c r="I24" s="250"/>
      <c r="J24" s="249"/>
    </row>
    <row r="25" spans="1:10" ht="16.5" thickBot="1" x14ac:dyDescent="0.3">
      <c r="A25" s="248" t="s">
        <v>179</v>
      </c>
      <c r="B25" s="247"/>
      <c r="C25" s="247">
        <v>130</v>
      </c>
      <c r="D25" s="246">
        <f>E25+F25+G25+I25</f>
        <v>0</v>
      </c>
      <c r="E25" s="245"/>
      <c r="F25" s="245"/>
      <c r="G25" s="245"/>
      <c r="H25" s="245" t="s">
        <v>82</v>
      </c>
      <c r="I25" s="244"/>
      <c r="J25" s="243"/>
    </row>
    <row r="26" spans="1:10" ht="32.25" thickBot="1" x14ac:dyDescent="0.3">
      <c r="A26" s="94" t="s">
        <v>134</v>
      </c>
      <c r="B26" s="93">
        <v>120</v>
      </c>
      <c r="C26" s="93">
        <v>140</v>
      </c>
      <c r="D26" s="241">
        <f>I26</f>
        <v>0</v>
      </c>
      <c r="E26" s="93" t="s">
        <v>82</v>
      </c>
      <c r="F26" s="93" t="s">
        <v>82</v>
      </c>
      <c r="G26" s="93" t="s">
        <v>82</v>
      </c>
      <c r="H26" s="242" t="s">
        <v>82</v>
      </c>
      <c r="I26" s="241"/>
      <c r="J26" s="135" t="s">
        <v>82</v>
      </c>
    </row>
    <row r="27" spans="1:10" ht="32.25" thickBot="1" x14ac:dyDescent="0.3">
      <c r="A27" s="57" t="s">
        <v>133</v>
      </c>
      <c r="B27" s="51">
        <v>130</v>
      </c>
      <c r="C27" s="51">
        <v>180</v>
      </c>
      <c r="D27" s="240">
        <f>F27+G27</f>
        <v>0</v>
      </c>
      <c r="E27" s="51" t="s">
        <v>82</v>
      </c>
      <c r="F27" s="240">
        <f>F38</f>
        <v>0</v>
      </c>
      <c r="G27" s="240"/>
      <c r="H27" s="233" t="s">
        <v>82</v>
      </c>
      <c r="I27" s="64" t="s">
        <v>80</v>
      </c>
      <c r="J27" s="51" t="s">
        <v>82</v>
      </c>
    </row>
    <row r="28" spans="1:10" ht="16.5" thickBot="1" x14ac:dyDescent="0.3">
      <c r="A28" s="57" t="s">
        <v>132</v>
      </c>
      <c r="B28" s="51"/>
      <c r="C28" s="51" t="s">
        <v>80</v>
      </c>
      <c r="D28" s="239">
        <f>I28+J28</f>
        <v>0</v>
      </c>
      <c r="E28" s="79" t="s">
        <v>80</v>
      </c>
      <c r="F28" s="84" t="s">
        <v>80</v>
      </c>
      <c r="G28" s="84" t="s">
        <v>80</v>
      </c>
      <c r="H28" s="51"/>
      <c r="I28" s="238">
        <f>I29+I30+I31</f>
        <v>0</v>
      </c>
      <c r="J28" s="237"/>
    </row>
    <row r="29" spans="1:10" ht="32.25" customHeight="1" thickBot="1" x14ac:dyDescent="0.3">
      <c r="A29" s="57" t="s">
        <v>131</v>
      </c>
      <c r="B29" s="51"/>
      <c r="C29" s="51">
        <v>410</v>
      </c>
      <c r="D29" s="239">
        <f>I29+J29</f>
        <v>0</v>
      </c>
      <c r="E29" s="79" t="s">
        <v>80</v>
      </c>
      <c r="F29" s="84" t="s">
        <v>80</v>
      </c>
      <c r="G29" s="84" t="s">
        <v>80</v>
      </c>
      <c r="H29" s="51"/>
      <c r="I29" s="238"/>
      <c r="J29" s="237"/>
    </row>
    <row r="30" spans="1:10" ht="35.25" customHeight="1" thickBot="1" x14ac:dyDescent="0.3">
      <c r="A30" s="57" t="s">
        <v>128</v>
      </c>
      <c r="B30" s="51"/>
      <c r="C30" s="51">
        <v>420</v>
      </c>
      <c r="D30" s="239">
        <f>I30+J30</f>
        <v>0</v>
      </c>
      <c r="E30" s="79" t="s">
        <v>80</v>
      </c>
      <c r="F30" s="84" t="s">
        <v>80</v>
      </c>
      <c r="G30" s="84" t="s">
        <v>80</v>
      </c>
      <c r="H30" s="51"/>
      <c r="I30" s="238"/>
      <c r="J30" s="237"/>
    </row>
    <row r="31" spans="1:10" ht="28.5" customHeight="1" thickBot="1" x14ac:dyDescent="0.3">
      <c r="A31" s="57" t="s">
        <v>127</v>
      </c>
      <c r="B31" s="51"/>
      <c r="C31" s="51">
        <v>440</v>
      </c>
      <c r="D31" s="239">
        <f>I31+J31</f>
        <v>0</v>
      </c>
      <c r="E31" s="79" t="s">
        <v>80</v>
      </c>
      <c r="F31" s="84" t="s">
        <v>80</v>
      </c>
      <c r="G31" s="84" t="s">
        <v>80</v>
      </c>
      <c r="H31" s="51"/>
      <c r="I31" s="238"/>
      <c r="J31" s="237"/>
    </row>
    <row r="32" spans="1:10" s="65" customFormat="1" ht="16.5" thickBot="1" x14ac:dyDescent="0.3">
      <c r="A32" s="223" t="s">
        <v>197</v>
      </c>
      <c r="B32" s="67">
        <v>140</v>
      </c>
      <c r="C32" s="67">
        <v>180</v>
      </c>
      <c r="D32" s="234">
        <f>I32</f>
        <v>0</v>
      </c>
      <c r="E32" s="67" t="s">
        <v>82</v>
      </c>
      <c r="F32" s="67" t="s">
        <v>82</v>
      </c>
      <c r="G32" s="67" t="s">
        <v>82</v>
      </c>
      <c r="H32" s="236" t="s">
        <v>82</v>
      </c>
      <c r="I32" s="235"/>
      <c r="J32" s="234"/>
    </row>
    <row r="33" spans="1:10" ht="16.5" thickBot="1" x14ac:dyDescent="0.3">
      <c r="A33" s="57" t="s">
        <v>177</v>
      </c>
      <c r="B33" s="51">
        <v>150</v>
      </c>
      <c r="C33" s="51" t="s">
        <v>82</v>
      </c>
      <c r="D33" s="234">
        <f>I33</f>
        <v>0</v>
      </c>
      <c r="E33" s="51" t="s">
        <v>82</v>
      </c>
      <c r="F33" s="51" t="s">
        <v>82</v>
      </c>
      <c r="G33" s="51" t="s">
        <v>82</v>
      </c>
      <c r="H33" s="233" t="s">
        <v>82</v>
      </c>
      <c r="I33" s="232"/>
      <c r="J33" s="51" t="s">
        <v>82</v>
      </c>
    </row>
    <row r="34" spans="1:10" s="58" customFormat="1" ht="48" hidden="1" thickBot="1" x14ac:dyDescent="0.3">
      <c r="A34" s="63" t="s">
        <v>129</v>
      </c>
      <c r="B34" s="62">
        <v>21</v>
      </c>
      <c r="C34" s="62">
        <v>410</v>
      </c>
      <c r="D34" s="101"/>
      <c r="E34" s="62"/>
      <c r="F34" s="62"/>
      <c r="G34" s="62"/>
      <c r="H34" s="62" t="s">
        <v>82</v>
      </c>
      <c r="I34" s="102"/>
      <c r="J34" s="62"/>
    </row>
    <row r="35" spans="1:10" s="58" customFormat="1" ht="32.25" hidden="1" thickBot="1" x14ac:dyDescent="0.3">
      <c r="A35" s="63" t="s">
        <v>128</v>
      </c>
      <c r="B35" s="62">
        <v>22</v>
      </c>
      <c r="C35" s="62">
        <v>420</v>
      </c>
      <c r="D35" s="101"/>
      <c r="E35" s="62"/>
      <c r="F35" s="62"/>
      <c r="G35" s="62"/>
      <c r="H35" s="62" t="s">
        <v>82</v>
      </c>
      <c r="I35" s="102"/>
      <c r="J35" s="62"/>
    </row>
    <row r="36" spans="1:10" s="58" customFormat="1" ht="32.25" hidden="1" thickBot="1" x14ac:dyDescent="0.3">
      <c r="A36" s="63" t="s">
        <v>127</v>
      </c>
      <c r="B36" s="62">
        <v>23</v>
      </c>
      <c r="C36" s="62">
        <v>440</v>
      </c>
      <c r="D36" s="101"/>
      <c r="E36" s="62"/>
      <c r="F36" s="62"/>
      <c r="G36" s="62"/>
      <c r="H36" s="62" t="s">
        <v>82</v>
      </c>
      <c r="I36" s="102"/>
      <c r="J36" s="62"/>
    </row>
    <row r="37" spans="1:10" ht="15.75" thickBot="1" x14ac:dyDescent="0.3"/>
    <row r="38" spans="1:10" ht="16.5" thickBot="1" x14ac:dyDescent="0.3">
      <c r="A38" s="231" t="s">
        <v>126</v>
      </c>
      <c r="B38" s="230">
        <v>200</v>
      </c>
      <c r="C38" s="230" t="s">
        <v>72</v>
      </c>
      <c r="D38" s="229">
        <f>D40+D51+D60+D68+D78+D79+D81</f>
        <v>0</v>
      </c>
      <c r="E38" s="229">
        <f>E40+E51+E60+E68</f>
        <v>0</v>
      </c>
      <c r="F38" s="229">
        <f>F40+F51+F60+F68</f>
        <v>0</v>
      </c>
      <c r="G38" s="229">
        <f>G40+G51+G60+G68</f>
        <v>0</v>
      </c>
      <c r="H38" s="229">
        <f>H40+H51+H60+H68+H78+H79+H81</f>
        <v>0</v>
      </c>
      <c r="I38" s="229">
        <f>I40+I51+I60+I68</f>
        <v>0</v>
      </c>
      <c r="J38" s="229">
        <f>J40+J51+J60+J68</f>
        <v>0</v>
      </c>
    </row>
    <row r="39" spans="1:10" ht="16.5" hidden="1" thickBot="1" x14ac:dyDescent="0.3">
      <c r="A39" s="228"/>
      <c r="B39" s="184"/>
      <c r="C39" s="184"/>
      <c r="D39" s="88"/>
      <c r="E39" s="88"/>
      <c r="F39" s="88"/>
      <c r="G39" s="88"/>
      <c r="H39" s="88"/>
      <c r="I39" s="77"/>
      <c r="J39" s="227"/>
    </row>
    <row r="40" spans="1:10" ht="16.5" thickBot="1" x14ac:dyDescent="0.3">
      <c r="A40" s="226" t="s">
        <v>196</v>
      </c>
      <c r="B40" s="36">
        <v>210</v>
      </c>
      <c r="C40" s="36">
        <v>100</v>
      </c>
      <c r="D40" s="210">
        <f t="shared" ref="D40:J40" si="0">D41+D48+D49+D50</f>
        <v>0</v>
      </c>
      <c r="E40" s="210">
        <f t="shared" si="0"/>
        <v>0</v>
      </c>
      <c r="F40" s="210">
        <f t="shared" si="0"/>
        <v>0</v>
      </c>
      <c r="G40" s="210">
        <f t="shared" si="0"/>
        <v>0</v>
      </c>
      <c r="H40" s="210">
        <f t="shared" si="0"/>
        <v>0</v>
      </c>
      <c r="I40" s="210">
        <f t="shared" si="0"/>
        <v>0</v>
      </c>
      <c r="J40" s="210">
        <f t="shared" si="0"/>
        <v>0</v>
      </c>
    </row>
    <row r="41" spans="1:10" ht="32.25" thickBot="1" x14ac:dyDescent="0.3">
      <c r="A41" s="57" t="s">
        <v>124</v>
      </c>
      <c r="B41" s="51">
        <v>211</v>
      </c>
      <c r="C41" s="51">
        <v>111</v>
      </c>
      <c r="D41" s="88">
        <f>E41+F41+G41+I41</f>
        <v>0</v>
      </c>
      <c r="E41" s="88">
        <v>0</v>
      </c>
      <c r="F41" s="88">
        <v>0</v>
      </c>
      <c r="G41" s="88"/>
      <c r="H41" s="88"/>
      <c r="I41" s="88"/>
      <c r="J41" s="88"/>
    </row>
    <row r="42" spans="1:10" ht="32.25" thickBot="1" x14ac:dyDescent="0.3">
      <c r="A42" s="57" t="s">
        <v>123</v>
      </c>
      <c r="B42" s="51">
        <v>212</v>
      </c>
      <c r="C42" s="51">
        <v>111</v>
      </c>
      <c r="D42" s="88">
        <f>E42+F42+G42+I42</f>
        <v>0</v>
      </c>
      <c r="E42" s="88"/>
      <c r="F42" s="88"/>
      <c r="G42" s="88"/>
      <c r="H42" s="88"/>
      <c r="I42" s="77"/>
      <c r="J42" s="88"/>
    </row>
    <row r="43" spans="1:10" ht="32.25" thickBot="1" x14ac:dyDescent="0.3">
      <c r="A43" s="57" t="s">
        <v>122</v>
      </c>
      <c r="B43" s="51">
        <v>213</v>
      </c>
      <c r="C43" s="51">
        <v>111</v>
      </c>
      <c r="D43" s="88">
        <f>E43+F43+G43+I43</f>
        <v>0</v>
      </c>
      <c r="E43" s="88"/>
      <c r="F43" s="88"/>
      <c r="G43" s="88"/>
      <c r="H43" s="88"/>
      <c r="I43" s="77"/>
      <c r="J43" s="88"/>
    </row>
    <row r="44" spans="1:10" s="58" customFormat="1" ht="16.5" hidden="1" thickBot="1" x14ac:dyDescent="0.3">
      <c r="A44" s="63" t="s">
        <v>121</v>
      </c>
      <c r="B44" s="62">
        <v>45</v>
      </c>
      <c r="C44" s="62">
        <v>111</v>
      </c>
      <c r="D44" s="88"/>
      <c r="E44" s="101"/>
      <c r="F44" s="101"/>
      <c r="G44" s="101"/>
      <c r="H44" s="101"/>
      <c r="I44" s="102"/>
      <c r="J44" s="101"/>
    </row>
    <row r="45" spans="1:10" ht="16.5" thickBot="1" x14ac:dyDescent="0.3">
      <c r="A45" s="57" t="s">
        <v>120</v>
      </c>
      <c r="B45" s="51">
        <v>214</v>
      </c>
      <c r="C45" s="51">
        <v>111</v>
      </c>
      <c r="D45" s="88">
        <f>E45+F45+G45+I45</f>
        <v>0</v>
      </c>
      <c r="E45" s="88"/>
      <c r="F45" s="88"/>
      <c r="G45" s="88"/>
      <c r="H45" s="88"/>
      <c r="I45" s="77"/>
      <c r="J45" s="88"/>
    </row>
    <row r="46" spans="1:10" s="58" customFormat="1" ht="16.5" hidden="1" thickBot="1" x14ac:dyDescent="0.3">
      <c r="A46" s="63" t="s">
        <v>119</v>
      </c>
      <c r="B46" s="62">
        <v>47</v>
      </c>
      <c r="C46" s="62">
        <v>111</v>
      </c>
      <c r="D46" s="88"/>
      <c r="E46" s="101"/>
      <c r="F46" s="101"/>
      <c r="G46" s="101"/>
      <c r="H46" s="101"/>
      <c r="I46" s="102"/>
      <c r="J46" s="101"/>
    </row>
    <row r="47" spans="1:10" s="58" customFormat="1" ht="16.5" hidden="1" thickBot="1" x14ac:dyDescent="0.3">
      <c r="A47" s="63" t="s">
        <v>118</v>
      </c>
      <c r="B47" s="62">
        <v>48</v>
      </c>
      <c r="C47" s="62">
        <v>111</v>
      </c>
      <c r="D47" s="88"/>
      <c r="E47" s="101"/>
      <c r="F47" s="101"/>
      <c r="G47" s="101"/>
      <c r="H47" s="101"/>
      <c r="I47" s="102"/>
      <c r="J47" s="101"/>
    </row>
    <row r="48" spans="1:10" ht="32.25" thickBot="1" x14ac:dyDescent="0.3">
      <c r="A48" s="57" t="s">
        <v>117</v>
      </c>
      <c r="B48" s="51">
        <v>215</v>
      </c>
      <c r="C48" s="51">
        <v>112</v>
      </c>
      <c r="D48" s="88">
        <f>E48+F48+G48+I48</f>
        <v>0</v>
      </c>
      <c r="E48" s="88">
        <v>0</v>
      </c>
      <c r="F48" s="88">
        <v>0</v>
      </c>
      <c r="G48" s="88"/>
      <c r="H48" s="88"/>
      <c r="I48" s="77"/>
      <c r="J48" s="88"/>
    </row>
    <row r="49" spans="1:10" s="58" customFormat="1" ht="79.5" hidden="1" thickBot="1" x14ac:dyDescent="0.3">
      <c r="A49" s="63" t="s">
        <v>116</v>
      </c>
      <c r="B49" s="62">
        <v>50</v>
      </c>
      <c r="C49" s="62">
        <v>113</v>
      </c>
      <c r="D49" s="88"/>
      <c r="E49" s="101"/>
      <c r="F49" s="101"/>
      <c r="G49" s="101"/>
      <c r="H49" s="101"/>
      <c r="I49" s="102"/>
      <c r="J49" s="101"/>
    </row>
    <row r="50" spans="1:10" ht="16.5" thickBot="1" x14ac:dyDescent="0.3">
      <c r="A50" s="57" t="s">
        <v>115</v>
      </c>
      <c r="B50" s="51">
        <v>216</v>
      </c>
      <c r="C50" s="51">
        <v>119</v>
      </c>
      <c r="D50" s="88">
        <f>E50+F50+G50+I50</f>
        <v>0</v>
      </c>
      <c r="E50" s="88">
        <v>0</v>
      </c>
      <c r="F50" s="88">
        <v>0</v>
      </c>
      <c r="G50" s="88"/>
      <c r="H50" s="88"/>
      <c r="I50" s="77"/>
      <c r="J50" s="88"/>
    </row>
    <row r="51" spans="1:10" ht="32.25" thickBot="1" x14ac:dyDescent="0.3">
      <c r="A51" s="57" t="s">
        <v>114</v>
      </c>
      <c r="B51" s="51">
        <v>220</v>
      </c>
      <c r="C51" s="51">
        <v>300</v>
      </c>
      <c r="D51" s="88">
        <f>E51+F51+G51+I51</f>
        <v>0</v>
      </c>
      <c r="E51" s="88">
        <f t="shared" ref="E51:J51" si="1">E54+E58</f>
        <v>0</v>
      </c>
      <c r="F51" s="88">
        <f t="shared" si="1"/>
        <v>0</v>
      </c>
      <c r="G51" s="88">
        <f t="shared" si="1"/>
        <v>0</v>
      </c>
      <c r="H51" s="88">
        <f t="shared" si="1"/>
        <v>0</v>
      </c>
      <c r="I51" s="88">
        <f t="shared" si="1"/>
        <v>0</v>
      </c>
      <c r="J51" s="88">
        <f t="shared" si="1"/>
        <v>0</v>
      </c>
    </row>
    <row r="52" spans="1:10" s="58" customFormat="1" ht="63.75" hidden="1" thickBot="1" x14ac:dyDescent="0.3">
      <c r="A52" s="63" t="s">
        <v>113</v>
      </c>
      <c r="B52" s="62">
        <v>221</v>
      </c>
      <c r="C52" s="62">
        <v>340</v>
      </c>
      <c r="D52" s="101"/>
      <c r="E52" s="101"/>
      <c r="F52" s="101"/>
      <c r="G52" s="101"/>
      <c r="H52" s="101"/>
      <c r="I52" s="101"/>
      <c r="J52" s="101"/>
    </row>
    <row r="53" spans="1:10" s="58" customFormat="1" ht="63.75" hidden="1" thickBot="1" x14ac:dyDescent="0.3">
      <c r="A53" s="63" t="s">
        <v>112</v>
      </c>
      <c r="B53" s="62">
        <v>54</v>
      </c>
      <c r="C53" s="62">
        <v>321</v>
      </c>
      <c r="D53" s="101"/>
      <c r="E53" s="101"/>
      <c r="F53" s="101"/>
      <c r="G53" s="101"/>
      <c r="H53" s="101"/>
      <c r="I53" s="102"/>
      <c r="J53" s="101"/>
    </row>
    <row r="54" spans="1:10" ht="32.25" thickBot="1" x14ac:dyDescent="0.3">
      <c r="A54" s="57" t="s">
        <v>195</v>
      </c>
      <c r="B54" s="51">
        <v>221</v>
      </c>
      <c r="C54" s="51">
        <v>340</v>
      </c>
      <c r="D54" s="88">
        <f>E54+F54+G54+I54</f>
        <v>0</v>
      </c>
      <c r="E54" s="88">
        <v>0</v>
      </c>
      <c r="F54" s="88">
        <v>0</v>
      </c>
      <c r="G54" s="64"/>
      <c r="H54" s="88"/>
      <c r="I54" s="77"/>
      <c r="J54" s="88"/>
    </row>
    <row r="55" spans="1:10" s="58" customFormat="1" ht="16.5" hidden="1" thickBot="1" x14ac:dyDescent="0.3">
      <c r="A55" s="63" t="s">
        <v>110</v>
      </c>
      <c r="B55" s="62">
        <v>56</v>
      </c>
      <c r="C55" s="62">
        <v>350</v>
      </c>
      <c r="D55" s="88"/>
      <c r="E55" s="101"/>
      <c r="F55" s="101"/>
      <c r="G55" s="61"/>
      <c r="H55" s="101"/>
      <c r="I55" s="102"/>
      <c r="J55" s="101"/>
    </row>
    <row r="56" spans="1:10" s="58" customFormat="1" ht="16.5" hidden="1" thickBot="1" x14ac:dyDescent="0.3">
      <c r="A56" s="63" t="s">
        <v>109</v>
      </c>
      <c r="B56" s="62">
        <v>57</v>
      </c>
      <c r="C56" s="62">
        <v>360</v>
      </c>
      <c r="D56" s="88"/>
      <c r="E56" s="101"/>
      <c r="F56" s="101"/>
      <c r="G56" s="61"/>
      <c r="H56" s="101"/>
      <c r="I56" s="102"/>
      <c r="J56" s="101"/>
    </row>
    <row r="57" spans="1:10" s="58" customFormat="1" ht="16.5" hidden="1" thickBot="1" x14ac:dyDescent="0.3">
      <c r="A57" s="63" t="s">
        <v>108</v>
      </c>
      <c r="B57" s="62">
        <v>58</v>
      </c>
      <c r="C57" s="62">
        <v>800</v>
      </c>
      <c r="D57" s="88"/>
      <c r="E57" s="101"/>
      <c r="F57" s="101"/>
      <c r="G57" s="61"/>
      <c r="H57" s="101"/>
      <c r="I57" s="101"/>
      <c r="J57" s="101"/>
    </row>
    <row r="58" spans="1:10" ht="16.5" thickBot="1" x14ac:dyDescent="0.3">
      <c r="A58" s="57" t="s">
        <v>107</v>
      </c>
      <c r="B58" s="51">
        <v>222</v>
      </c>
      <c r="C58" s="51">
        <v>830</v>
      </c>
      <c r="D58" s="88">
        <f>E58+F58+G58+I58</f>
        <v>0</v>
      </c>
      <c r="E58" s="88">
        <v>0</v>
      </c>
      <c r="F58" s="88">
        <v>0</v>
      </c>
      <c r="G58" s="64"/>
      <c r="H58" s="88"/>
      <c r="I58" s="88"/>
      <c r="J58" s="88"/>
    </row>
    <row r="59" spans="1:10" s="58" customFormat="1" ht="79.5" hidden="1" customHeight="1" thickBot="1" x14ac:dyDescent="0.3">
      <c r="A59" s="63" t="s">
        <v>106</v>
      </c>
      <c r="B59" s="62">
        <v>60</v>
      </c>
      <c r="C59" s="62">
        <v>831</v>
      </c>
      <c r="D59" s="88"/>
      <c r="E59" s="101"/>
      <c r="F59" s="101"/>
      <c r="G59" s="61"/>
      <c r="H59" s="101"/>
      <c r="I59" s="102"/>
      <c r="J59" s="101"/>
    </row>
    <row r="60" spans="1:10" ht="32.25" thickBot="1" x14ac:dyDescent="0.3">
      <c r="A60" s="57" t="s">
        <v>194</v>
      </c>
      <c r="B60" s="51">
        <v>230</v>
      </c>
      <c r="C60" s="51">
        <v>850</v>
      </c>
      <c r="D60" s="88">
        <f>E60+F60+G60+I60</f>
        <v>0</v>
      </c>
      <c r="E60" s="88">
        <f t="shared" ref="E60:J60" si="2">E61+E62+E63+E64</f>
        <v>0</v>
      </c>
      <c r="F60" s="88">
        <f t="shared" si="2"/>
        <v>0</v>
      </c>
      <c r="G60" s="88">
        <f t="shared" si="2"/>
        <v>0</v>
      </c>
      <c r="H60" s="88">
        <f t="shared" si="2"/>
        <v>0</v>
      </c>
      <c r="I60" s="88">
        <f t="shared" si="2"/>
        <v>0</v>
      </c>
      <c r="J60" s="88">
        <f t="shared" si="2"/>
        <v>0</v>
      </c>
    </row>
    <row r="61" spans="1:10" ht="32.25" thickBot="1" x14ac:dyDescent="0.3">
      <c r="A61" s="57" t="s">
        <v>104</v>
      </c>
      <c r="B61" s="51">
        <v>231</v>
      </c>
      <c r="C61" s="51">
        <v>851</v>
      </c>
      <c r="D61" s="88">
        <f>E61+F61+G61+I61</f>
        <v>0</v>
      </c>
      <c r="E61" s="88">
        <v>0</v>
      </c>
      <c r="F61" s="88">
        <v>0</v>
      </c>
      <c r="G61" s="64"/>
      <c r="H61" s="88"/>
      <c r="I61" s="77"/>
      <c r="J61" s="88"/>
    </row>
    <row r="62" spans="1:10" s="65" customFormat="1" ht="16.5" thickBot="1" x14ac:dyDescent="0.3">
      <c r="A62" s="68" t="s">
        <v>103</v>
      </c>
      <c r="B62" s="67">
        <v>232</v>
      </c>
      <c r="C62" s="67">
        <v>851</v>
      </c>
      <c r="D62" s="71">
        <f>E62+F62+G62+I62</f>
        <v>0</v>
      </c>
      <c r="E62" s="71">
        <v>0</v>
      </c>
      <c r="F62" s="71">
        <v>0</v>
      </c>
      <c r="G62" s="70"/>
      <c r="H62" s="71"/>
      <c r="I62" s="185"/>
      <c r="J62" s="71"/>
    </row>
    <row r="63" spans="1:10" ht="16.5" thickBot="1" x14ac:dyDescent="0.3">
      <c r="A63" s="57" t="s">
        <v>193</v>
      </c>
      <c r="B63" s="51">
        <v>233</v>
      </c>
      <c r="C63" s="51">
        <v>852</v>
      </c>
      <c r="D63" s="88">
        <f>E63+F63+G63+I63</f>
        <v>0</v>
      </c>
      <c r="E63" s="88">
        <v>0</v>
      </c>
      <c r="F63" s="88">
        <v>0</v>
      </c>
      <c r="G63" s="64"/>
      <c r="H63" s="88"/>
      <c r="I63" s="77"/>
      <c r="J63" s="88"/>
    </row>
    <row r="64" spans="1:10" ht="16.5" thickBot="1" x14ac:dyDescent="0.3">
      <c r="A64" s="57" t="s">
        <v>192</v>
      </c>
      <c r="B64" s="51">
        <v>234</v>
      </c>
      <c r="C64" s="51">
        <v>853</v>
      </c>
      <c r="D64" s="88">
        <f>E64+F64+G64+I64</f>
        <v>0</v>
      </c>
      <c r="E64" s="88">
        <v>0</v>
      </c>
      <c r="F64" s="88">
        <v>0</v>
      </c>
      <c r="G64" s="64"/>
      <c r="H64" s="88"/>
      <c r="I64" s="77"/>
      <c r="J64" s="88"/>
    </row>
    <row r="65" spans="1:10" s="58" customFormat="1" ht="48" hidden="1" thickBot="1" x14ac:dyDescent="0.3">
      <c r="A65" s="63" t="s">
        <v>100</v>
      </c>
      <c r="B65" s="62">
        <v>67</v>
      </c>
      <c r="C65" s="62">
        <v>400</v>
      </c>
      <c r="D65" s="88"/>
      <c r="E65" s="101"/>
      <c r="F65" s="101"/>
      <c r="G65" s="101"/>
      <c r="H65" s="101"/>
      <c r="I65" s="101"/>
      <c r="J65" s="101"/>
    </row>
    <row r="66" spans="1:10" s="58" customFormat="1" ht="81.75" hidden="1" customHeight="1" thickBot="1" x14ac:dyDescent="0.3">
      <c r="A66" s="63" t="s">
        <v>99</v>
      </c>
      <c r="B66" s="62">
        <v>68</v>
      </c>
      <c r="C66" s="62">
        <v>416</v>
      </c>
      <c r="D66" s="88"/>
      <c r="E66" s="101"/>
      <c r="F66" s="101"/>
      <c r="G66" s="101"/>
      <c r="H66" s="101"/>
      <c r="I66" s="102"/>
      <c r="J66" s="101"/>
    </row>
    <row r="67" spans="1:10" s="58" customFormat="1" ht="48" hidden="1" thickBot="1" x14ac:dyDescent="0.3">
      <c r="A67" s="63" t="s">
        <v>98</v>
      </c>
      <c r="B67" s="62">
        <v>69</v>
      </c>
      <c r="C67" s="62">
        <v>417</v>
      </c>
      <c r="D67" s="88"/>
      <c r="E67" s="101"/>
      <c r="F67" s="101"/>
      <c r="G67" s="101"/>
      <c r="H67" s="101"/>
      <c r="I67" s="102"/>
      <c r="J67" s="101"/>
    </row>
    <row r="68" spans="1:10" ht="30.75" customHeight="1" thickBot="1" x14ac:dyDescent="0.3">
      <c r="A68" s="57" t="s">
        <v>97</v>
      </c>
      <c r="B68" s="51">
        <v>240</v>
      </c>
      <c r="C68" s="51">
        <v>200</v>
      </c>
      <c r="D68" s="88">
        <f t="shared" ref="D68:D79" si="3">E68+F68+G68+I68</f>
        <v>0</v>
      </c>
      <c r="E68" s="88">
        <f t="shared" ref="E68:J68" si="4">E69+E70+E71</f>
        <v>0</v>
      </c>
      <c r="F68" s="88">
        <f t="shared" si="4"/>
        <v>0</v>
      </c>
      <c r="G68" s="88">
        <f t="shared" si="4"/>
        <v>0</v>
      </c>
      <c r="H68" s="88">
        <f t="shared" si="4"/>
        <v>0</v>
      </c>
      <c r="I68" s="88">
        <f t="shared" si="4"/>
        <v>0</v>
      </c>
      <c r="J68" s="88">
        <f t="shared" si="4"/>
        <v>0</v>
      </c>
    </row>
    <row r="69" spans="1:10" s="65" customFormat="1" ht="48" thickBot="1" x14ac:dyDescent="0.3">
      <c r="A69" s="68" t="s">
        <v>96</v>
      </c>
      <c r="B69" s="67"/>
      <c r="C69" s="67">
        <v>241</v>
      </c>
      <c r="D69" s="71">
        <f t="shared" si="3"/>
        <v>0</v>
      </c>
      <c r="E69" s="71"/>
      <c r="F69" s="71"/>
      <c r="G69" s="71"/>
      <c r="H69" s="71"/>
      <c r="I69" s="185"/>
      <c r="J69" s="71"/>
    </row>
    <row r="70" spans="1:10" s="65" customFormat="1" ht="48" thickBot="1" x14ac:dyDescent="0.3">
      <c r="A70" s="68" t="s">
        <v>95</v>
      </c>
      <c r="B70" s="67"/>
      <c r="C70" s="67">
        <v>243</v>
      </c>
      <c r="D70" s="71">
        <f t="shared" si="3"/>
        <v>0</v>
      </c>
      <c r="E70" s="71">
        <v>0</v>
      </c>
      <c r="F70" s="71">
        <v>0</v>
      </c>
      <c r="G70" s="71"/>
      <c r="H70" s="71"/>
      <c r="I70" s="185"/>
      <c r="J70" s="71"/>
    </row>
    <row r="71" spans="1:10" s="65" customFormat="1" ht="32.25" thickBot="1" x14ac:dyDescent="0.3">
      <c r="A71" s="68" t="s">
        <v>94</v>
      </c>
      <c r="B71" s="67"/>
      <c r="C71" s="67">
        <v>244</v>
      </c>
      <c r="D71" s="71">
        <f t="shared" si="3"/>
        <v>0</v>
      </c>
      <c r="E71" s="71">
        <f t="shared" ref="E71:J71" si="5">E72+E73+E74+E75+E76+E77+E78+E79+E81</f>
        <v>0</v>
      </c>
      <c r="F71" s="71">
        <f t="shared" si="5"/>
        <v>0</v>
      </c>
      <c r="G71" s="71">
        <f t="shared" si="5"/>
        <v>0</v>
      </c>
      <c r="H71" s="71">
        <f t="shared" si="5"/>
        <v>0</v>
      </c>
      <c r="I71" s="71">
        <f t="shared" si="5"/>
        <v>0</v>
      </c>
      <c r="J71" s="71">
        <f t="shared" si="5"/>
        <v>0</v>
      </c>
    </row>
    <row r="72" spans="1:10" ht="32.25" thickBot="1" x14ac:dyDescent="0.3">
      <c r="A72" s="57" t="s">
        <v>93</v>
      </c>
      <c r="B72" s="51">
        <v>241</v>
      </c>
      <c r="C72" s="51">
        <v>244</v>
      </c>
      <c r="D72" s="88">
        <f t="shared" si="3"/>
        <v>0</v>
      </c>
      <c r="E72" s="88">
        <v>0</v>
      </c>
      <c r="F72" s="88">
        <v>0</v>
      </c>
      <c r="G72" s="64"/>
      <c r="H72" s="88"/>
      <c r="I72" s="77"/>
      <c r="J72" s="88"/>
    </row>
    <row r="73" spans="1:10" ht="16.5" thickBot="1" x14ac:dyDescent="0.3">
      <c r="A73" s="57" t="s">
        <v>92</v>
      </c>
      <c r="B73" s="51">
        <v>242</v>
      </c>
      <c r="C73" s="51">
        <v>244</v>
      </c>
      <c r="D73" s="88">
        <f t="shared" si="3"/>
        <v>0</v>
      </c>
      <c r="E73" s="88">
        <v>0</v>
      </c>
      <c r="F73" s="88">
        <v>0</v>
      </c>
      <c r="G73" s="88"/>
      <c r="H73" s="88"/>
      <c r="I73" s="77"/>
      <c r="J73" s="88"/>
    </row>
    <row r="74" spans="1:10" ht="16.5" thickBot="1" x14ac:dyDescent="0.3">
      <c r="A74" s="57" t="s">
        <v>91</v>
      </c>
      <c r="B74" s="51">
        <v>243</v>
      </c>
      <c r="C74" s="51">
        <v>244</v>
      </c>
      <c r="D74" s="88">
        <f t="shared" si="3"/>
        <v>0</v>
      </c>
      <c r="E74" s="88">
        <v>0</v>
      </c>
      <c r="F74" s="88">
        <v>0</v>
      </c>
      <c r="G74" s="88"/>
      <c r="H74" s="88"/>
      <c r="I74" s="77"/>
      <c r="J74" s="88"/>
    </row>
    <row r="75" spans="1:10" ht="32.25" thickBot="1" x14ac:dyDescent="0.3">
      <c r="A75" s="57" t="s">
        <v>90</v>
      </c>
      <c r="B75" s="51">
        <v>244</v>
      </c>
      <c r="C75" s="51">
        <v>244</v>
      </c>
      <c r="D75" s="88">
        <f t="shared" si="3"/>
        <v>0</v>
      </c>
      <c r="E75" s="88">
        <v>0</v>
      </c>
      <c r="F75" s="88">
        <v>0</v>
      </c>
      <c r="G75" s="64"/>
      <c r="H75" s="88"/>
      <c r="I75" s="77"/>
      <c r="J75" s="88"/>
    </row>
    <row r="76" spans="1:10" ht="32.25" thickBot="1" x14ac:dyDescent="0.3">
      <c r="A76" s="57" t="s">
        <v>89</v>
      </c>
      <c r="B76" s="51">
        <v>245</v>
      </c>
      <c r="C76" s="51">
        <v>244</v>
      </c>
      <c r="D76" s="88">
        <f t="shared" si="3"/>
        <v>0</v>
      </c>
      <c r="E76" s="88">
        <v>0</v>
      </c>
      <c r="F76" s="88">
        <v>0</v>
      </c>
      <c r="G76" s="88"/>
      <c r="H76" s="88"/>
      <c r="I76" s="77"/>
      <c r="J76" s="88"/>
    </row>
    <row r="77" spans="1:10" ht="16.5" thickBot="1" x14ac:dyDescent="0.3">
      <c r="A77" s="57" t="s">
        <v>88</v>
      </c>
      <c r="B77" s="51">
        <v>246</v>
      </c>
      <c r="C77" s="51">
        <v>244</v>
      </c>
      <c r="D77" s="88">
        <f t="shared" si="3"/>
        <v>0</v>
      </c>
      <c r="E77" s="88">
        <v>0</v>
      </c>
      <c r="F77" s="88">
        <v>0</v>
      </c>
      <c r="G77" s="88"/>
      <c r="H77" s="88"/>
      <c r="I77" s="77"/>
      <c r="J77" s="88"/>
    </row>
    <row r="78" spans="1:10" ht="32.25" thickBot="1" x14ac:dyDescent="0.3">
      <c r="A78" s="57" t="s">
        <v>87</v>
      </c>
      <c r="B78" s="51">
        <v>250</v>
      </c>
      <c r="C78" s="51">
        <v>244</v>
      </c>
      <c r="D78" s="88">
        <f t="shared" si="3"/>
        <v>0</v>
      </c>
      <c r="E78" s="88">
        <v>0</v>
      </c>
      <c r="F78" s="88">
        <v>0</v>
      </c>
      <c r="G78" s="88"/>
      <c r="H78" s="88"/>
      <c r="I78" s="77"/>
      <c r="J78" s="88"/>
    </row>
    <row r="79" spans="1:10" ht="16.5" thickBot="1" x14ac:dyDescent="0.3">
      <c r="A79" s="57" t="s">
        <v>86</v>
      </c>
      <c r="B79" s="51">
        <v>260</v>
      </c>
      <c r="C79" s="51">
        <v>244</v>
      </c>
      <c r="D79" s="88">
        <f t="shared" si="3"/>
        <v>0</v>
      </c>
      <c r="E79" s="88">
        <v>0</v>
      </c>
      <c r="F79" s="88">
        <v>0</v>
      </c>
      <c r="G79" s="88"/>
      <c r="H79" s="88"/>
      <c r="I79" s="77"/>
      <c r="J79" s="88"/>
    </row>
    <row r="80" spans="1:10" s="58" customFormat="1" ht="32.25" hidden="1" thickBot="1" x14ac:dyDescent="0.3">
      <c r="A80" s="63" t="s">
        <v>85</v>
      </c>
      <c r="B80" s="62">
        <v>82</v>
      </c>
      <c r="C80" s="62">
        <v>244</v>
      </c>
      <c r="D80" s="101"/>
      <c r="E80" s="101"/>
      <c r="F80" s="101"/>
      <c r="G80" s="61"/>
      <c r="H80" s="101"/>
      <c r="I80" s="102"/>
      <c r="J80" s="101"/>
    </row>
    <row r="81" spans="1:10" ht="32.25" thickBot="1" x14ac:dyDescent="0.3">
      <c r="A81" s="57" t="s">
        <v>84</v>
      </c>
      <c r="B81" s="51">
        <v>270</v>
      </c>
      <c r="C81" s="51">
        <v>244</v>
      </c>
      <c r="D81" s="88">
        <f>E81+F81+G81+I81</f>
        <v>0</v>
      </c>
      <c r="E81" s="88">
        <v>0</v>
      </c>
      <c r="F81" s="88">
        <v>0</v>
      </c>
      <c r="G81" s="88"/>
      <c r="H81" s="88"/>
      <c r="I81" s="77"/>
      <c r="J81" s="88"/>
    </row>
    <row r="82" spans="1:10" s="58" customFormat="1" ht="32.25" hidden="1" thickBot="1" x14ac:dyDescent="0.3">
      <c r="A82" s="225" t="s">
        <v>83</v>
      </c>
      <c r="B82" s="62">
        <v>84</v>
      </c>
      <c r="C82" s="62" t="s">
        <v>82</v>
      </c>
      <c r="D82" s="88"/>
      <c r="E82" s="101"/>
      <c r="F82" s="101"/>
      <c r="G82" s="101"/>
      <c r="H82" s="101"/>
      <c r="I82" s="102"/>
      <c r="J82" s="101"/>
    </row>
    <row r="83" spans="1:10" s="65" customFormat="1" ht="18" customHeight="1" thickBot="1" x14ac:dyDescent="0.3">
      <c r="A83" s="224"/>
      <c r="B83" s="67"/>
      <c r="C83" s="67"/>
      <c r="D83" s="88"/>
      <c r="E83" s="71"/>
      <c r="F83" s="71"/>
      <c r="G83" s="71"/>
      <c r="H83" s="71"/>
      <c r="I83" s="185"/>
      <c r="J83" s="71"/>
    </row>
    <row r="84" spans="1:10" s="65" customFormat="1" ht="16.5" thickBot="1" x14ac:dyDescent="0.3">
      <c r="A84" s="222" t="s">
        <v>81</v>
      </c>
      <c r="B84" s="67">
        <v>300</v>
      </c>
      <c r="C84" s="67" t="s">
        <v>72</v>
      </c>
      <c r="D84" s="71">
        <f t="shared" ref="D84:D91" si="6">E84+F84+G84+I84</f>
        <v>0</v>
      </c>
      <c r="E84" s="215">
        <f t="shared" ref="E84:J84" si="7">E85+E86</f>
        <v>0</v>
      </c>
      <c r="F84" s="215">
        <f t="shared" si="7"/>
        <v>0</v>
      </c>
      <c r="G84" s="215">
        <f t="shared" si="7"/>
        <v>0</v>
      </c>
      <c r="H84" s="215">
        <f t="shared" si="7"/>
        <v>0</v>
      </c>
      <c r="I84" s="215">
        <f t="shared" si="7"/>
        <v>0</v>
      </c>
      <c r="J84" s="215">
        <f t="shared" si="7"/>
        <v>0</v>
      </c>
    </row>
    <row r="85" spans="1:10" s="65" customFormat="1" ht="32.25" thickBot="1" x14ac:dyDescent="0.3">
      <c r="A85" s="223" t="s">
        <v>169</v>
      </c>
      <c r="B85" s="67">
        <v>310</v>
      </c>
      <c r="C85" s="67">
        <v>510</v>
      </c>
      <c r="D85" s="71">
        <f t="shared" si="6"/>
        <v>0</v>
      </c>
      <c r="E85" s="215"/>
      <c r="F85" s="215"/>
      <c r="G85" s="215"/>
      <c r="H85" s="215"/>
      <c r="I85" s="214"/>
      <c r="J85" s="215"/>
    </row>
    <row r="86" spans="1:10" s="65" customFormat="1" ht="16.5" thickBot="1" x14ac:dyDescent="0.3">
      <c r="A86" s="222" t="s">
        <v>78</v>
      </c>
      <c r="B86" s="67">
        <v>320</v>
      </c>
      <c r="C86" s="67"/>
      <c r="D86" s="71">
        <f t="shared" si="6"/>
        <v>0</v>
      </c>
      <c r="E86" s="215"/>
      <c r="F86" s="215"/>
      <c r="G86" s="215"/>
      <c r="H86" s="215"/>
      <c r="I86" s="214"/>
      <c r="J86" s="215"/>
    </row>
    <row r="87" spans="1:10" s="65" customFormat="1" ht="16.5" thickBot="1" x14ac:dyDescent="0.3">
      <c r="A87" s="221" t="s">
        <v>77</v>
      </c>
      <c r="B87" s="169">
        <v>400</v>
      </c>
      <c r="C87" s="169"/>
      <c r="D87" s="220">
        <f t="shared" si="6"/>
        <v>0</v>
      </c>
      <c r="E87" s="167">
        <f t="shared" ref="E87:J87" si="8">E88+E89</f>
        <v>0</v>
      </c>
      <c r="F87" s="167">
        <f t="shared" si="8"/>
        <v>0</v>
      </c>
      <c r="G87" s="167">
        <f t="shared" si="8"/>
        <v>0</v>
      </c>
      <c r="H87" s="167">
        <f t="shared" si="8"/>
        <v>0</v>
      </c>
      <c r="I87" s="167">
        <f t="shared" si="8"/>
        <v>0</v>
      </c>
      <c r="J87" s="167">
        <f t="shared" si="8"/>
        <v>0</v>
      </c>
    </row>
    <row r="88" spans="1:10" s="65" customFormat="1" ht="32.25" thickBot="1" x14ac:dyDescent="0.3">
      <c r="A88" s="219" t="s">
        <v>168</v>
      </c>
      <c r="B88" s="176">
        <v>410</v>
      </c>
      <c r="C88" s="176">
        <v>610</v>
      </c>
      <c r="D88" s="218">
        <f t="shared" si="6"/>
        <v>0</v>
      </c>
      <c r="E88" s="217"/>
      <c r="F88" s="217"/>
      <c r="G88" s="217"/>
      <c r="H88" s="217"/>
      <c r="I88" s="217"/>
      <c r="J88" s="216"/>
    </row>
    <row r="89" spans="1:10" s="65" customFormat="1" ht="16.5" thickBot="1" x14ac:dyDescent="0.3">
      <c r="A89" s="172" t="s">
        <v>75</v>
      </c>
      <c r="B89" s="67">
        <v>420</v>
      </c>
      <c r="C89" s="67"/>
      <c r="D89" s="71">
        <f t="shared" si="6"/>
        <v>0</v>
      </c>
      <c r="E89" s="215"/>
      <c r="F89" s="215"/>
      <c r="G89" s="215"/>
      <c r="H89" s="215"/>
      <c r="I89" s="214"/>
      <c r="J89" s="213"/>
    </row>
    <row r="90" spans="1:10" s="65" customFormat="1" ht="28.5" customHeight="1" thickBot="1" x14ac:dyDescent="0.3">
      <c r="A90" s="212" t="s">
        <v>74</v>
      </c>
      <c r="B90" s="211">
        <v>500</v>
      </c>
      <c r="C90" s="211" t="s">
        <v>72</v>
      </c>
      <c r="D90" s="210">
        <f t="shared" si="6"/>
        <v>0</v>
      </c>
      <c r="E90" s="209"/>
      <c r="F90" s="209"/>
      <c r="G90" s="209"/>
      <c r="H90" s="209"/>
      <c r="I90" s="208"/>
      <c r="J90" s="207"/>
    </row>
    <row r="91" spans="1:10" ht="23.25" customHeight="1" thickBot="1" x14ac:dyDescent="0.3">
      <c r="A91" s="206" t="s">
        <v>73</v>
      </c>
      <c r="B91" s="93">
        <v>600</v>
      </c>
      <c r="C91" s="93" t="s">
        <v>72</v>
      </c>
      <c r="D91" s="90">
        <f t="shared" si="6"/>
        <v>0</v>
      </c>
      <c r="E91" s="205"/>
      <c r="F91" s="205"/>
      <c r="G91" s="205"/>
      <c r="H91" s="205"/>
      <c r="I91" s="205"/>
      <c r="J91" s="204"/>
    </row>
    <row r="94" spans="1:10" hidden="1" x14ac:dyDescent="0.25"/>
    <row r="95" spans="1:10" hidden="1" x14ac:dyDescent="0.25">
      <c r="A95" t="s">
        <v>191</v>
      </c>
    </row>
    <row r="96" spans="1:10" hidden="1" x14ac:dyDescent="0.25">
      <c r="D96" t="s">
        <v>190</v>
      </c>
    </row>
    <row r="97" hidden="1" x14ac:dyDescent="0.25"/>
  </sheetData>
  <mergeCells count="13">
    <mergeCell ref="A1:J1"/>
    <mergeCell ref="A3:A6"/>
    <mergeCell ref="D3:J3"/>
    <mergeCell ref="D4:D6"/>
    <mergeCell ref="E4:J4"/>
    <mergeCell ref="A13:J13"/>
    <mergeCell ref="E5:E6"/>
    <mergeCell ref="F5:F6"/>
    <mergeCell ref="G5:G6"/>
    <mergeCell ref="H5:H6"/>
    <mergeCell ref="I5:J5"/>
    <mergeCell ref="B3:B6"/>
    <mergeCell ref="C3:C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="85" zoomScaleNormal="85" workbookViewId="0">
      <selection sqref="A1:J1"/>
    </sheetView>
  </sheetViews>
  <sheetFormatPr defaultRowHeight="15" x14ac:dyDescent="0.25"/>
  <cols>
    <col min="1" max="1" width="44.140625" customWidth="1"/>
    <col min="3" max="3" width="14.28515625" customWidth="1"/>
    <col min="4" max="4" width="21.28515625" customWidth="1"/>
    <col min="5" max="5" width="20.28515625" customWidth="1"/>
    <col min="6" max="6" width="16.7109375" customWidth="1"/>
    <col min="7" max="7" width="17.85546875" customWidth="1"/>
    <col min="8" max="8" width="17.7109375" hidden="1" customWidth="1"/>
    <col min="9" max="9" width="17.140625" customWidth="1"/>
    <col min="10" max="10" width="15.140625" customWidth="1"/>
  </cols>
  <sheetData>
    <row r="1" spans="1:10" ht="46.5" customHeight="1" thickBot="1" x14ac:dyDescent="0.3">
      <c r="A1" s="416" t="s">
        <v>203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0" ht="16.5" thickBot="1" x14ac:dyDescent="0.3">
      <c r="A2" s="145"/>
      <c r="B2" s="143"/>
      <c r="C2" s="143"/>
      <c r="D2" s="144" t="s">
        <v>202</v>
      </c>
      <c r="E2" s="159">
        <v>2020</v>
      </c>
      <c r="F2" s="143" t="s">
        <v>165</v>
      </c>
      <c r="G2" s="143"/>
      <c r="H2" s="143"/>
      <c r="I2" s="143"/>
      <c r="J2" s="142"/>
    </row>
    <row r="3" spans="1:10" ht="32.25" customHeight="1" thickBot="1" x14ac:dyDescent="0.3">
      <c r="A3" s="404" t="s">
        <v>163</v>
      </c>
      <c r="B3" s="398" t="s">
        <v>162</v>
      </c>
      <c r="C3" s="401" t="s">
        <v>161</v>
      </c>
      <c r="D3" s="406" t="s">
        <v>186</v>
      </c>
      <c r="E3" s="407"/>
      <c r="F3" s="407"/>
      <c r="G3" s="407"/>
      <c r="H3" s="407"/>
      <c r="I3" s="407"/>
      <c r="J3" s="408"/>
    </row>
    <row r="4" spans="1:10" ht="16.5" thickBot="1" x14ac:dyDescent="0.3">
      <c r="A4" s="405"/>
      <c r="B4" s="399"/>
      <c r="C4" s="402"/>
      <c r="D4" s="404" t="s">
        <v>201</v>
      </c>
      <c r="E4" s="409" t="s">
        <v>159</v>
      </c>
      <c r="F4" s="410"/>
      <c r="G4" s="410"/>
      <c r="H4" s="410"/>
      <c r="I4" s="410"/>
      <c r="J4" s="397"/>
    </row>
    <row r="5" spans="1:10" ht="174.75" customHeight="1" thickBot="1" x14ac:dyDescent="0.3">
      <c r="A5" s="405"/>
      <c r="B5" s="399"/>
      <c r="C5" s="402"/>
      <c r="D5" s="405"/>
      <c r="E5" s="391" t="s">
        <v>158</v>
      </c>
      <c r="F5" s="394" t="s">
        <v>157</v>
      </c>
      <c r="G5" s="391" t="s">
        <v>156</v>
      </c>
      <c r="H5" s="394" t="s">
        <v>155</v>
      </c>
      <c r="I5" s="396" t="s">
        <v>154</v>
      </c>
      <c r="J5" s="397"/>
    </row>
    <row r="6" spans="1:10" ht="16.5" thickBot="1" x14ac:dyDescent="0.3">
      <c r="A6" s="395"/>
      <c r="B6" s="400"/>
      <c r="C6" s="402"/>
      <c r="D6" s="395"/>
      <c r="E6" s="392"/>
      <c r="F6" s="395"/>
      <c r="G6" s="392"/>
      <c r="H6" s="395"/>
      <c r="I6" s="141" t="s">
        <v>153</v>
      </c>
      <c r="J6" s="140" t="s">
        <v>152</v>
      </c>
    </row>
    <row r="7" spans="1:10" ht="16.5" thickBot="1" x14ac:dyDescent="0.3">
      <c r="A7" s="139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7">
        <v>8</v>
      </c>
      <c r="I7" s="136">
        <v>9</v>
      </c>
      <c r="J7" s="135">
        <v>10</v>
      </c>
    </row>
    <row r="8" spans="1:10" ht="15.75" thickBot="1" x14ac:dyDescent="0.3"/>
    <row r="9" spans="1:10" s="58" customFormat="1" ht="48" hidden="1" thickBot="1" x14ac:dyDescent="0.3">
      <c r="A9" s="278" t="s">
        <v>150</v>
      </c>
      <c r="B9" s="62">
        <v>2</v>
      </c>
      <c r="C9" s="62">
        <v>180</v>
      </c>
      <c r="D9" s="101"/>
      <c r="E9" s="62" t="s">
        <v>82</v>
      </c>
      <c r="F9" s="101"/>
      <c r="G9" s="101"/>
      <c r="H9" s="62" t="s">
        <v>82</v>
      </c>
      <c r="I9" s="277"/>
      <c r="J9" s="62" t="s">
        <v>82</v>
      </c>
    </row>
    <row r="10" spans="1:10" s="58" customFormat="1" ht="63.75" hidden="1" thickBot="1" x14ac:dyDescent="0.3">
      <c r="A10" s="276" t="s">
        <v>149</v>
      </c>
      <c r="B10" s="99">
        <v>3</v>
      </c>
      <c r="C10" s="99">
        <v>130</v>
      </c>
      <c r="D10" s="95"/>
      <c r="E10" s="95"/>
      <c r="F10" s="99" t="s">
        <v>82</v>
      </c>
      <c r="G10" s="99" t="s">
        <v>82</v>
      </c>
      <c r="H10" s="99" t="s">
        <v>82</v>
      </c>
      <c r="I10" s="275"/>
      <c r="J10" s="99" t="s">
        <v>82</v>
      </c>
    </row>
    <row r="11" spans="1:10" s="58" customFormat="1" ht="16.5" hidden="1" thickBot="1" x14ac:dyDescent="0.3">
      <c r="A11" s="274"/>
      <c r="B11" s="99"/>
      <c r="C11" s="99"/>
      <c r="D11" s="95"/>
      <c r="E11" s="95"/>
      <c r="F11" s="99"/>
      <c r="G11" s="99"/>
      <c r="H11" s="99"/>
      <c r="I11" s="97"/>
      <c r="J11" s="273"/>
    </row>
    <row r="12" spans="1:10" ht="26.25" customHeight="1" thickBot="1" x14ac:dyDescent="0.3">
      <c r="A12" s="76" t="s">
        <v>200</v>
      </c>
      <c r="B12" s="75">
        <v>100</v>
      </c>
      <c r="C12" s="75" t="s">
        <v>72</v>
      </c>
      <c r="D12" s="272">
        <f>E12+F12+G12+I12</f>
        <v>0</v>
      </c>
      <c r="E12" s="272">
        <f>E15+E16</f>
        <v>0</v>
      </c>
      <c r="F12" s="272">
        <f>F15+F27</f>
        <v>0</v>
      </c>
      <c r="G12" s="272">
        <f>G15+G27</f>
        <v>0</v>
      </c>
      <c r="H12" s="272"/>
      <c r="I12" s="272">
        <f>I14+I16+I25+I32+I33</f>
        <v>0</v>
      </c>
      <c r="J12" s="271">
        <f>J16+J32</f>
        <v>0</v>
      </c>
    </row>
    <row r="13" spans="1:10" s="58" customFormat="1" ht="22.5" hidden="1" customHeight="1" thickBot="1" x14ac:dyDescent="0.3">
      <c r="A13" s="281" t="s">
        <v>147</v>
      </c>
      <c r="B13" s="280"/>
      <c r="C13" s="280"/>
      <c r="D13" s="280"/>
      <c r="E13" s="280"/>
      <c r="F13" s="280"/>
      <c r="G13" s="280"/>
      <c r="H13" s="280"/>
      <c r="I13" s="280"/>
      <c r="J13" s="279"/>
    </row>
    <row r="14" spans="1:10" ht="32.25" thickBot="1" x14ac:dyDescent="0.3">
      <c r="A14" s="122" t="s">
        <v>199</v>
      </c>
      <c r="B14" s="201"/>
      <c r="C14" s="200">
        <v>120</v>
      </c>
      <c r="D14" s="269">
        <f>I14</f>
        <v>0</v>
      </c>
      <c r="E14" s="200" t="s">
        <v>82</v>
      </c>
      <c r="F14" s="200" t="s">
        <v>82</v>
      </c>
      <c r="G14" s="200" t="s">
        <v>82</v>
      </c>
      <c r="H14" s="270" t="s">
        <v>82</v>
      </c>
      <c r="I14" s="269"/>
      <c r="J14" s="198" t="s">
        <v>82</v>
      </c>
    </row>
    <row r="15" spans="1:10" ht="66.75" customHeight="1" thickBot="1" x14ac:dyDescent="0.3">
      <c r="A15" s="94" t="s">
        <v>145</v>
      </c>
      <c r="B15" s="127"/>
      <c r="C15" s="127">
        <v>120</v>
      </c>
      <c r="D15" s="267">
        <f>E15+F15+G15+I15</f>
        <v>0</v>
      </c>
      <c r="E15" s="268"/>
      <c r="F15" s="268"/>
      <c r="G15" s="268"/>
      <c r="H15" s="268" t="s">
        <v>82</v>
      </c>
      <c r="I15" s="267"/>
      <c r="J15" s="266"/>
    </row>
    <row r="16" spans="1:10" ht="30" customHeight="1" thickBot="1" x14ac:dyDescent="0.3">
      <c r="A16" s="48" t="s">
        <v>198</v>
      </c>
      <c r="B16" s="51"/>
      <c r="C16" s="51">
        <v>130</v>
      </c>
      <c r="D16" s="240">
        <f>E16+I16</f>
        <v>0</v>
      </c>
      <c r="E16" s="240">
        <f>E38</f>
        <v>0</v>
      </c>
      <c r="F16" s="51" t="s">
        <v>82</v>
      </c>
      <c r="G16" s="51" t="s">
        <v>82</v>
      </c>
      <c r="H16" s="240"/>
      <c r="I16" s="240"/>
      <c r="J16" s="240"/>
    </row>
    <row r="17" spans="1:10" ht="48" thickBot="1" x14ac:dyDescent="0.3">
      <c r="A17" s="122" t="s">
        <v>143</v>
      </c>
      <c r="B17" s="121"/>
      <c r="C17" s="117">
        <v>130</v>
      </c>
      <c r="D17" s="246">
        <f>E17+F17+G17+I17</f>
        <v>0</v>
      </c>
      <c r="E17" s="264"/>
      <c r="F17" s="264"/>
      <c r="G17" s="264"/>
      <c r="H17" s="264" t="s">
        <v>82</v>
      </c>
      <c r="I17" s="265"/>
      <c r="J17" s="246"/>
    </row>
    <row r="18" spans="1:10" ht="32.25" thickBot="1" x14ac:dyDescent="0.3">
      <c r="A18" s="118" t="s">
        <v>142</v>
      </c>
      <c r="B18" s="117"/>
      <c r="C18" s="117">
        <v>130</v>
      </c>
      <c r="D18" s="246">
        <f>E18+F18+G18+I18</f>
        <v>0</v>
      </c>
      <c r="E18" s="264"/>
      <c r="F18" s="264"/>
      <c r="G18" s="264"/>
      <c r="H18" s="264" t="s">
        <v>82</v>
      </c>
      <c r="I18" s="246"/>
      <c r="J18" s="246"/>
    </row>
    <row r="19" spans="1:10" s="58" customFormat="1" ht="48" hidden="1" thickBot="1" x14ac:dyDescent="0.3">
      <c r="A19" s="114" t="s">
        <v>141</v>
      </c>
      <c r="B19" s="113">
        <v>11</v>
      </c>
      <c r="C19" s="112">
        <v>130</v>
      </c>
      <c r="D19" s="246"/>
      <c r="E19" s="263"/>
      <c r="F19" s="263"/>
      <c r="G19" s="263"/>
      <c r="H19" s="262" t="s">
        <v>82</v>
      </c>
      <c r="I19" s="250"/>
      <c r="J19" s="261"/>
    </row>
    <row r="20" spans="1:10" s="58" customFormat="1" ht="48" hidden="1" thickBot="1" x14ac:dyDescent="0.3">
      <c r="A20" s="109" t="s">
        <v>140</v>
      </c>
      <c r="B20" s="108">
        <v>12</v>
      </c>
      <c r="C20" s="108">
        <v>130</v>
      </c>
      <c r="D20" s="246"/>
      <c r="E20" s="260"/>
      <c r="F20" s="260"/>
      <c r="G20" s="260"/>
      <c r="H20" s="259" t="s">
        <v>82</v>
      </c>
      <c r="I20" s="258"/>
      <c r="J20" s="257"/>
    </row>
    <row r="21" spans="1:10" s="58" customFormat="1" ht="48" hidden="1" customHeight="1" thickBot="1" x14ac:dyDescent="0.3">
      <c r="A21" s="63" t="s">
        <v>139</v>
      </c>
      <c r="B21" s="62">
        <v>13</v>
      </c>
      <c r="C21" s="62">
        <v>130</v>
      </c>
      <c r="D21" s="246"/>
      <c r="E21" s="256"/>
      <c r="F21" s="256"/>
      <c r="G21" s="256"/>
      <c r="H21" s="255" t="s">
        <v>82</v>
      </c>
      <c r="I21" s="253"/>
      <c r="J21" s="253"/>
    </row>
    <row r="22" spans="1:10" s="58" customFormat="1" ht="32.25" hidden="1" thickBot="1" x14ac:dyDescent="0.3">
      <c r="A22" s="63" t="s">
        <v>138</v>
      </c>
      <c r="B22" s="62">
        <v>14</v>
      </c>
      <c r="C22" s="62">
        <v>130</v>
      </c>
      <c r="D22" s="246"/>
      <c r="E22" s="256"/>
      <c r="F22" s="256"/>
      <c r="G22" s="256"/>
      <c r="H22" s="255" t="s">
        <v>82</v>
      </c>
      <c r="I22" s="254"/>
      <c r="J22" s="253"/>
    </row>
    <row r="23" spans="1:10" s="58" customFormat="1" ht="32.25" hidden="1" thickBot="1" x14ac:dyDescent="0.3">
      <c r="A23" s="63" t="s">
        <v>137</v>
      </c>
      <c r="B23" s="62">
        <v>15</v>
      </c>
      <c r="C23" s="62">
        <v>130</v>
      </c>
      <c r="D23" s="246"/>
      <c r="E23" s="256"/>
      <c r="F23" s="256"/>
      <c r="G23" s="256"/>
      <c r="H23" s="255" t="s">
        <v>82</v>
      </c>
      <c r="I23" s="254"/>
      <c r="J23" s="253"/>
    </row>
    <row r="24" spans="1:10" s="58" customFormat="1" ht="32.25" hidden="1" thickBot="1" x14ac:dyDescent="0.3">
      <c r="A24" s="100" t="s">
        <v>136</v>
      </c>
      <c r="B24" s="99">
        <v>16</v>
      </c>
      <c r="C24" s="99">
        <v>130</v>
      </c>
      <c r="D24" s="246"/>
      <c r="E24" s="252"/>
      <c r="F24" s="252"/>
      <c r="G24" s="252"/>
      <c r="H24" s="251" t="s">
        <v>82</v>
      </c>
      <c r="I24" s="250"/>
      <c r="J24" s="249"/>
    </row>
    <row r="25" spans="1:10" ht="16.5" thickBot="1" x14ac:dyDescent="0.3">
      <c r="A25" s="248" t="s">
        <v>179</v>
      </c>
      <c r="B25" s="247"/>
      <c r="C25" s="247">
        <v>130</v>
      </c>
      <c r="D25" s="246">
        <f>E25+F25+G25+I25</f>
        <v>0</v>
      </c>
      <c r="E25" s="245"/>
      <c r="F25" s="245"/>
      <c r="G25" s="245"/>
      <c r="H25" s="245" t="s">
        <v>82</v>
      </c>
      <c r="I25" s="244"/>
      <c r="J25" s="243"/>
    </row>
    <row r="26" spans="1:10" ht="32.25" thickBot="1" x14ac:dyDescent="0.3">
      <c r="A26" s="94" t="s">
        <v>134</v>
      </c>
      <c r="B26" s="93">
        <v>120</v>
      </c>
      <c r="C26" s="93">
        <v>140</v>
      </c>
      <c r="D26" s="241">
        <f>I26</f>
        <v>0</v>
      </c>
      <c r="E26" s="93" t="s">
        <v>82</v>
      </c>
      <c r="F26" s="93" t="s">
        <v>82</v>
      </c>
      <c r="G26" s="93" t="s">
        <v>82</v>
      </c>
      <c r="H26" s="242" t="s">
        <v>82</v>
      </c>
      <c r="I26" s="241"/>
      <c r="J26" s="135" t="s">
        <v>82</v>
      </c>
    </row>
    <row r="27" spans="1:10" ht="32.25" thickBot="1" x14ac:dyDescent="0.3">
      <c r="A27" s="57" t="s">
        <v>133</v>
      </c>
      <c r="B27" s="51">
        <v>130</v>
      </c>
      <c r="C27" s="51">
        <v>180</v>
      </c>
      <c r="D27" s="240">
        <f>F27+G27</f>
        <v>0</v>
      </c>
      <c r="E27" s="51" t="s">
        <v>82</v>
      </c>
      <c r="F27" s="240">
        <f>F38</f>
        <v>0</v>
      </c>
      <c r="G27" s="240"/>
      <c r="H27" s="233" t="s">
        <v>82</v>
      </c>
      <c r="I27" s="64" t="s">
        <v>80</v>
      </c>
      <c r="J27" s="51" t="s">
        <v>82</v>
      </c>
    </row>
    <row r="28" spans="1:10" ht="16.5" thickBot="1" x14ac:dyDescent="0.3">
      <c r="A28" s="57" t="s">
        <v>132</v>
      </c>
      <c r="B28" s="51"/>
      <c r="C28" s="51" t="s">
        <v>80</v>
      </c>
      <c r="D28" s="239">
        <f t="shared" ref="D28:D33" si="0">I28</f>
        <v>0</v>
      </c>
      <c r="E28" s="79" t="s">
        <v>80</v>
      </c>
      <c r="F28" s="84" t="s">
        <v>80</v>
      </c>
      <c r="G28" s="84" t="s">
        <v>80</v>
      </c>
      <c r="H28" s="51"/>
      <c r="I28" s="238">
        <f>I29+I30+I31</f>
        <v>0</v>
      </c>
      <c r="J28" s="237"/>
    </row>
    <row r="29" spans="1:10" ht="32.25" customHeight="1" thickBot="1" x14ac:dyDescent="0.3">
      <c r="A29" s="57" t="s">
        <v>131</v>
      </c>
      <c r="B29" s="51"/>
      <c r="C29" s="51">
        <v>410</v>
      </c>
      <c r="D29" s="239">
        <f t="shared" si="0"/>
        <v>0</v>
      </c>
      <c r="E29" s="79" t="s">
        <v>80</v>
      </c>
      <c r="F29" s="84" t="s">
        <v>80</v>
      </c>
      <c r="G29" s="84" t="s">
        <v>80</v>
      </c>
      <c r="H29" s="51"/>
      <c r="I29" s="238"/>
      <c r="J29" s="237"/>
    </row>
    <row r="30" spans="1:10" ht="31.5" customHeight="1" thickBot="1" x14ac:dyDescent="0.3">
      <c r="A30" s="57" t="s">
        <v>128</v>
      </c>
      <c r="B30" s="51"/>
      <c r="C30" s="51">
        <v>420</v>
      </c>
      <c r="D30" s="239">
        <f t="shared" si="0"/>
        <v>0</v>
      </c>
      <c r="E30" s="79" t="s">
        <v>80</v>
      </c>
      <c r="F30" s="84" t="s">
        <v>80</v>
      </c>
      <c r="G30" s="84" t="s">
        <v>80</v>
      </c>
      <c r="H30" s="51"/>
      <c r="I30" s="238"/>
      <c r="J30" s="237"/>
    </row>
    <row r="31" spans="1:10" ht="32.25" customHeight="1" thickBot="1" x14ac:dyDescent="0.3">
      <c r="A31" s="57" t="s">
        <v>127</v>
      </c>
      <c r="B31" s="51"/>
      <c r="C31" s="51">
        <v>440</v>
      </c>
      <c r="D31" s="239">
        <f t="shared" si="0"/>
        <v>0</v>
      </c>
      <c r="E31" s="79" t="s">
        <v>80</v>
      </c>
      <c r="F31" s="84" t="s">
        <v>80</v>
      </c>
      <c r="G31" s="84" t="s">
        <v>80</v>
      </c>
      <c r="H31" s="51"/>
      <c r="I31" s="238"/>
      <c r="J31" s="237"/>
    </row>
    <row r="32" spans="1:10" s="65" customFormat="1" ht="16.5" thickBot="1" x14ac:dyDescent="0.3">
      <c r="A32" s="223" t="s">
        <v>197</v>
      </c>
      <c r="B32" s="67">
        <v>140</v>
      </c>
      <c r="C32" s="67">
        <v>180</v>
      </c>
      <c r="D32" s="234">
        <f t="shared" si="0"/>
        <v>0</v>
      </c>
      <c r="E32" s="67" t="s">
        <v>82</v>
      </c>
      <c r="F32" s="67" t="s">
        <v>82</v>
      </c>
      <c r="G32" s="67" t="s">
        <v>82</v>
      </c>
      <c r="H32" s="236" t="s">
        <v>82</v>
      </c>
      <c r="I32" s="235"/>
      <c r="J32" s="234"/>
    </row>
    <row r="33" spans="1:10" ht="16.5" thickBot="1" x14ac:dyDescent="0.3">
      <c r="A33" s="57" t="s">
        <v>177</v>
      </c>
      <c r="B33" s="51">
        <v>150</v>
      </c>
      <c r="C33" s="51" t="s">
        <v>82</v>
      </c>
      <c r="D33" s="234">
        <f t="shared" si="0"/>
        <v>0</v>
      </c>
      <c r="E33" s="51" t="s">
        <v>82</v>
      </c>
      <c r="F33" s="51" t="s">
        <v>82</v>
      </c>
      <c r="G33" s="51" t="s">
        <v>82</v>
      </c>
      <c r="H33" s="233" t="s">
        <v>82</v>
      </c>
      <c r="I33" s="232"/>
      <c r="J33" s="51" t="s">
        <v>82</v>
      </c>
    </row>
    <row r="34" spans="1:10" s="58" customFormat="1" ht="48" hidden="1" thickBot="1" x14ac:dyDescent="0.3">
      <c r="A34" s="63" t="s">
        <v>129</v>
      </c>
      <c r="B34" s="62">
        <v>21</v>
      </c>
      <c r="C34" s="62">
        <v>410</v>
      </c>
      <c r="D34" s="101"/>
      <c r="E34" s="62"/>
      <c r="F34" s="62"/>
      <c r="G34" s="62"/>
      <c r="H34" s="62" t="s">
        <v>82</v>
      </c>
      <c r="I34" s="102"/>
      <c r="J34" s="62"/>
    </row>
    <row r="35" spans="1:10" s="58" customFormat="1" ht="32.25" hidden="1" thickBot="1" x14ac:dyDescent="0.3">
      <c r="A35" s="63" t="s">
        <v>128</v>
      </c>
      <c r="B35" s="62">
        <v>22</v>
      </c>
      <c r="C35" s="62">
        <v>420</v>
      </c>
      <c r="D35" s="101"/>
      <c r="E35" s="62"/>
      <c r="F35" s="62"/>
      <c r="G35" s="62"/>
      <c r="H35" s="62" t="s">
        <v>82</v>
      </c>
      <c r="I35" s="102"/>
      <c r="J35" s="62"/>
    </row>
    <row r="36" spans="1:10" s="58" customFormat="1" ht="32.25" hidden="1" thickBot="1" x14ac:dyDescent="0.3">
      <c r="A36" s="63" t="s">
        <v>127</v>
      </c>
      <c r="B36" s="62">
        <v>23</v>
      </c>
      <c r="C36" s="62">
        <v>440</v>
      </c>
      <c r="D36" s="101"/>
      <c r="E36" s="62"/>
      <c r="F36" s="62"/>
      <c r="G36" s="62"/>
      <c r="H36" s="62" t="s">
        <v>82</v>
      </c>
      <c r="I36" s="102"/>
      <c r="J36" s="62"/>
    </row>
    <row r="37" spans="1:10" ht="15.75" thickBot="1" x14ac:dyDescent="0.3"/>
    <row r="38" spans="1:10" ht="16.5" thickBot="1" x14ac:dyDescent="0.3">
      <c r="A38" s="231" t="s">
        <v>126</v>
      </c>
      <c r="B38" s="230">
        <v>200</v>
      </c>
      <c r="C38" s="230" t="s">
        <v>72</v>
      </c>
      <c r="D38" s="229">
        <f>D40+D51+D60+D68+D78+D79+D81</f>
        <v>0</v>
      </c>
      <c r="E38" s="229">
        <f>E40+E51+E60+E68</f>
        <v>0</v>
      </c>
      <c r="F38" s="229">
        <f>F40+F51+F60+F68</f>
        <v>0</v>
      </c>
      <c r="G38" s="229">
        <f>G40+G51+G60+G68</f>
        <v>0</v>
      </c>
      <c r="H38" s="229">
        <f>H40+H51+H60+H68+H78+H79+H81</f>
        <v>0</v>
      </c>
      <c r="I38" s="229">
        <f>I40+I51+I60+I68</f>
        <v>0</v>
      </c>
      <c r="J38" s="229">
        <f>J40+J51+J60+J68</f>
        <v>0</v>
      </c>
    </row>
    <row r="39" spans="1:10" ht="16.5" hidden="1" thickBot="1" x14ac:dyDescent="0.3">
      <c r="A39" s="228"/>
      <c r="B39" s="184"/>
      <c r="C39" s="184"/>
      <c r="D39" s="88"/>
      <c r="E39" s="88"/>
      <c r="F39" s="88"/>
      <c r="G39" s="88"/>
      <c r="H39" s="88"/>
      <c r="I39" s="77"/>
      <c r="J39" s="227"/>
    </row>
    <row r="40" spans="1:10" ht="16.5" thickBot="1" x14ac:dyDescent="0.3">
      <c r="A40" s="226" t="s">
        <v>196</v>
      </c>
      <c r="B40" s="36">
        <v>210</v>
      </c>
      <c r="C40" s="36">
        <v>100</v>
      </c>
      <c r="D40" s="210">
        <f t="shared" ref="D40:J40" si="1">D41+D48+D49+D50</f>
        <v>0</v>
      </c>
      <c r="E40" s="210">
        <f t="shared" si="1"/>
        <v>0</v>
      </c>
      <c r="F40" s="210">
        <f t="shared" si="1"/>
        <v>0</v>
      </c>
      <c r="G40" s="210">
        <f t="shared" si="1"/>
        <v>0</v>
      </c>
      <c r="H40" s="210">
        <f t="shared" si="1"/>
        <v>0</v>
      </c>
      <c r="I40" s="210">
        <f t="shared" si="1"/>
        <v>0</v>
      </c>
      <c r="J40" s="210">
        <f t="shared" si="1"/>
        <v>0</v>
      </c>
    </row>
    <row r="41" spans="1:10" ht="32.25" thickBot="1" x14ac:dyDescent="0.3">
      <c r="A41" s="57" t="s">
        <v>124</v>
      </c>
      <c r="B41" s="51">
        <v>211</v>
      </c>
      <c r="C41" s="51">
        <v>111</v>
      </c>
      <c r="D41" s="88">
        <f>E41+F41+G41+I41</f>
        <v>0</v>
      </c>
      <c r="E41" s="88">
        <v>0</v>
      </c>
      <c r="F41" s="88">
        <v>0</v>
      </c>
      <c r="G41" s="88"/>
      <c r="H41" s="88"/>
      <c r="I41" s="88"/>
      <c r="J41" s="88"/>
    </row>
    <row r="42" spans="1:10" ht="32.25" thickBot="1" x14ac:dyDescent="0.3">
      <c r="A42" s="57" t="s">
        <v>123</v>
      </c>
      <c r="B42" s="51">
        <v>212</v>
      </c>
      <c r="C42" s="51">
        <v>111</v>
      </c>
      <c r="D42" s="88">
        <f>E42+F42+G42+I42</f>
        <v>0</v>
      </c>
      <c r="E42" s="88"/>
      <c r="F42" s="88"/>
      <c r="G42" s="88"/>
      <c r="H42" s="88"/>
      <c r="I42" s="77"/>
      <c r="J42" s="88"/>
    </row>
    <row r="43" spans="1:10" ht="32.25" thickBot="1" x14ac:dyDescent="0.3">
      <c r="A43" s="57" t="s">
        <v>122</v>
      </c>
      <c r="B43" s="51">
        <v>213</v>
      </c>
      <c r="C43" s="51">
        <v>111</v>
      </c>
      <c r="D43" s="88">
        <f>E43+F43+G43+I43</f>
        <v>0</v>
      </c>
      <c r="E43" s="88"/>
      <c r="F43" s="88"/>
      <c r="G43" s="88"/>
      <c r="H43" s="88"/>
      <c r="I43" s="77"/>
      <c r="J43" s="88"/>
    </row>
    <row r="44" spans="1:10" s="58" customFormat="1" ht="16.5" hidden="1" thickBot="1" x14ac:dyDescent="0.3">
      <c r="A44" s="63" t="s">
        <v>121</v>
      </c>
      <c r="B44" s="62">
        <v>45</v>
      </c>
      <c r="C44" s="62">
        <v>111</v>
      </c>
      <c r="D44" s="88"/>
      <c r="E44" s="101"/>
      <c r="F44" s="101"/>
      <c r="G44" s="101"/>
      <c r="H44" s="101"/>
      <c r="I44" s="102"/>
      <c r="J44" s="101"/>
    </row>
    <row r="45" spans="1:10" ht="16.5" thickBot="1" x14ac:dyDescent="0.3">
      <c r="A45" s="57" t="s">
        <v>120</v>
      </c>
      <c r="B45" s="51">
        <v>214</v>
      </c>
      <c r="C45" s="51">
        <v>111</v>
      </c>
      <c r="D45" s="88">
        <f>E45+F45+G45+I45</f>
        <v>0</v>
      </c>
      <c r="E45" s="88"/>
      <c r="F45" s="88"/>
      <c r="G45" s="88"/>
      <c r="H45" s="88"/>
      <c r="I45" s="77"/>
      <c r="J45" s="88"/>
    </row>
    <row r="46" spans="1:10" s="58" customFormat="1" ht="16.5" hidden="1" thickBot="1" x14ac:dyDescent="0.3">
      <c r="A46" s="63" t="s">
        <v>119</v>
      </c>
      <c r="B46" s="62">
        <v>47</v>
      </c>
      <c r="C46" s="62">
        <v>111</v>
      </c>
      <c r="D46" s="88"/>
      <c r="E46" s="101"/>
      <c r="F46" s="101"/>
      <c r="G46" s="101"/>
      <c r="H46" s="101"/>
      <c r="I46" s="102"/>
      <c r="J46" s="101"/>
    </row>
    <row r="47" spans="1:10" s="58" customFormat="1" ht="16.5" hidden="1" thickBot="1" x14ac:dyDescent="0.3">
      <c r="A47" s="63" t="s">
        <v>118</v>
      </c>
      <c r="B47" s="62">
        <v>48</v>
      </c>
      <c r="C47" s="62">
        <v>111</v>
      </c>
      <c r="D47" s="88"/>
      <c r="E47" s="101"/>
      <c r="F47" s="101"/>
      <c r="G47" s="101"/>
      <c r="H47" s="101"/>
      <c r="I47" s="102"/>
      <c r="J47" s="101"/>
    </row>
    <row r="48" spans="1:10" ht="32.25" thickBot="1" x14ac:dyDescent="0.3">
      <c r="A48" s="57" t="s">
        <v>117</v>
      </c>
      <c r="B48" s="51">
        <v>215</v>
      </c>
      <c r="C48" s="51">
        <v>112</v>
      </c>
      <c r="D48" s="88">
        <f>E48+F48+G48+I48</f>
        <v>0</v>
      </c>
      <c r="E48" s="88">
        <v>0</v>
      </c>
      <c r="F48" s="88">
        <v>0</v>
      </c>
      <c r="G48" s="88"/>
      <c r="H48" s="88"/>
      <c r="I48" s="77"/>
      <c r="J48" s="88"/>
    </row>
    <row r="49" spans="1:10" s="58" customFormat="1" ht="79.5" hidden="1" thickBot="1" x14ac:dyDescent="0.3">
      <c r="A49" s="63" t="s">
        <v>116</v>
      </c>
      <c r="B49" s="62">
        <v>50</v>
      </c>
      <c r="C49" s="62">
        <v>113</v>
      </c>
      <c r="D49" s="88"/>
      <c r="E49" s="101"/>
      <c r="F49" s="101"/>
      <c r="G49" s="101"/>
      <c r="H49" s="101"/>
      <c r="I49" s="102"/>
      <c r="J49" s="101"/>
    </row>
    <row r="50" spans="1:10" ht="16.5" thickBot="1" x14ac:dyDescent="0.3">
      <c r="A50" s="57" t="s">
        <v>115</v>
      </c>
      <c r="B50" s="51">
        <v>216</v>
      </c>
      <c r="C50" s="51">
        <v>119</v>
      </c>
      <c r="D50" s="88">
        <f>E50+F50+G50+I50</f>
        <v>0</v>
      </c>
      <c r="E50" s="88">
        <v>0</v>
      </c>
      <c r="F50" s="88">
        <v>0</v>
      </c>
      <c r="G50" s="88"/>
      <c r="H50" s="88"/>
      <c r="I50" s="77"/>
      <c r="J50" s="88"/>
    </row>
    <row r="51" spans="1:10" ht="32.25" thickBot="1" x14ac:dyDescent="0.3">
      <c r="A51" s="57" t="s">
        <v>114</v>
      </c>
      <c r="B51" s="51">
        <v>220</v>
      </c>
      <c r="C51" s="51">
        <v>300</v>
      </c>
      <c r="D51" s="88">
        <f>E51+F51+G51+I51</f>
        <v>0</v>
      </c>
      <c r="E51" s="88">
        <f t="shared" ref="E51:J51" si="2">E54+E58</f>
        <v>0</v>
      </c>
      <c r="F51" s="88">
        <f t="shared" si="2"/>
        <v>0</v>
      </c>
      <c r="G51" s="88">
        <f t="shared" si="2"/>
        <v>0</v>
      </c>
      <c r="H51" s="88">
        <f t="shared" si="2"/>
        <v>0</v>
      </c>
      <c r="I51" s="88">
        <f t="shared" si="2"/>
        <v>0</v>
      </c>
      <c r="J51" s="88">
        <f t="shared" si="2"/>
        <v>0</v>
      </c>
    </row>
    <row r="52" spans="1:10" s="58" customFormat="1" ht="63.75" hidden="1" thickBot="1" x14ac:dyDescent="0.3">
      <c r="A52" s="63" t="s">
        <v>113</v>
      </c>
      <c r="B52" s="62">
        <v>221</v>
      </c>
      <c r="C52" s="62">
        <v>340</v>
      </c>
      <c r="D52" s="101"/>
      <c r="E52" s="101"/>
      <c r="F52" s="101"/>
      <c r="G52" s="101"/>
      <c r="H52" s="101"/>
      <c r="I52" s="101"/>
      <c r="J52" s="101"/>
    </row>
    <row r="53" spans="1:10" s="58" customFormat="1" ht="63.75" hidden="1" thickBot="1" x14ac:dyDescent="0.3">
      <c r="A53" s="63" t="s">
        <v>112</v>
      </c>
      <c r="B53" s="62">
        <v>54</v>
      </c>
      <c r="C53" s="62">
        <v>321</v>
      </c>
      <c r="D53" s="101"/>
      <c r="E53" s="101"/>
      <c r="F53" s="101"/>
      <c r="G53" s="101"/>
      <c r="H53" s="101"/>
      <c r="I53" s="102"/>
      <c r="J53" s="101"/>
    </row>
    <row r="54" spans="1:10" ht="32.25" thickBot="1" x14ac:dyDescent="0.3">
      <c r="A54" s="57" t="s">
        <v>195</v>
      </c>
      <c r="B54" s="51">
        <v>221</v>
      </c>
      <c r="C54" s="51">
        <v>340</v>
      </c>
      <c r="D54" s="88">
        <f>E54+F54+G54+I54</f>
        <v>0</v>
      </c>
      <c r="E54" s="88">
        <v>0</v>
      </c>
      <c r="F54" s="88">
        <v>0</v>
      </c>
      <c r="G54" s="64"/>
      <c r="H54" s="88"/>
      <c r="I54" s="77"/>
      <c r="J54" s="88"/>
    </row>
    <row r="55" spans="1:10" s="58" customFormat="1" ht="16.5" hidden="1" thickBot="1" x14ac:dyDescent="0.3">
      <c r="A55" s="63" t="s">
        <v>110</v>
      </c>
      <c r="B55" s="62">
        <v>56</v>
      </c>
      <c r="C55" s="62">
        <v>350</v>
      </c>
      <c r="D55" s="88"/>
      <c r="E55" s="101"/>
      <c r="F55" s="101"/>
      <c r="G55" s="61"/>
      <c r="H55" s="101"/>
      <c r="I55" s="102"/>
      <c r="J55" s="101"/>
    </row>
    <row r="56" spans="1:10" s="58" customFormat="1" ht="16.5" hidden="1" thickBot="1" x14ac:dyDescent="0.3">
      <c r="A56" s="63" t="s">
        <v>109</v>
      </c>
      <c r="B56" s="62">
        <v>57</v>
      </c>
      <c r="C56" s="62">
        <v>360</v>
      </c>
      <c r="D56" s="88"/>
      <c r="E56" s="101"/>
      <c r="F56" s="101"/>
      <c r="G56" s="61"/>
      <c r="H56" s="101"/>
      <c r="I56" s="102"/>
      <c r="J56" s="101"/>
    </row>
    <row r="57" spans="1:10" s="58" customFormat="1" ht="16.5" hidden="1" thickBot="1" x14ac:dyDescent="0.3">
      <c r="A57" s="63" t="s">
        <v>108</v>
      </c>
      <c r="B57" s="62">
        <v>58</v>
      </c>
      <c r="C57" s="62">
        <v>800</v>
      </c>
      <c r="D57" s="88"/>
      <c r="E57" s="101"/>
      <c r="F57" s="101"/>
      <c r="G57" s="61"/>
      <c r="H57" s="101"/>
      <c r="I57" s="101"/>
      <c r="J57" s="101"/>
    </row>
    <row r="58" spans="1:10" ht="16.5" thickBot="1" x14ac:dyDescent="0.3">
      <c r="A58" s="57" t="s">
        <v>107</v>
      </c>
      <c r="B58" s="51">
        <v>222</v>
      </c>
      <c r="C58" s="51">
        <v>830</v>
      </c>
      <c r="D58" s="88">
        <f>E58+F58+G58+I58</f>
        <v>0</v>
      </c>
      <c r="E58" s="88">
        <v>0</v>
      </c>
      <c r="F58" s="88">
        <v>0</v>
      </c>
      <c r="G58" s="64"/>
      <c r="H58" s="88"/>
      <c r="I58" s="88"/>
      <c r="J58" s="88"/>
    </row>
    <row r="59" spans="1:10" s="58" customFormat="1" ht="79.5" hidden="1" customHeight="1" thickBot="1" x14ac:dyDescent="0.3">
      <c r="A59" s="63" t="s">
        <v>106</v>
      </c>
      <c r="B59" s="62">
        <v>60</v>
      </c>
      <c r="C59" s="62">
        <v>831</v>
      </c>
      <c r="D59" s="88"/>
      <c r="E59" s="101"/>
      <c r="F59" s="101"/>
      <c r="G59" s="61"/>
      <c r="H59" s="101"/>
      <c r="I59" s="102"/>
      <c r="J59" s="101"/>
    </row>
    <row r="60" spans="1:10" ht="32.25" thickBot="1" x14ac:dyDescent="0.3">
      <c r="A60" s="57" t="s">
        <v>194</v>
      </c>
      <c r="B60" s="51">
        <v>230</v>
      </c>
      <c r="C60" s="51">
        <v>850</v>
      </c>
      <c r="D60" s="88">
        <f>E60+F60+G60+I60</f>
        <v>0</v>
      </c>
      <c r="E60" s="88">
        <f t="shared" ref="E60:J60" si="3">E61+E62+E63+E64</f>
        <v>0</v>
      </c>
      <c r="F60" s="88">
        <f t="shared" si="3"/>
        <v>0</v>
      </c>
      <c r="G60" s="88">
        <f t="shared" si="3"/>
        <v>0</v>
      </c>
      <c r="H60" s="88">
        <f t="shared" si="3"/>
        <v>0</v>
      </c>
      <c r="I60" s="88">
        <f t="shared" si="3"/>
        <v>0</v>
      </c>
      <c r="J60" s="88">
        <f t="shared" si="3"/>
        <v>0</v>
      </c>
    </row>
    <row r="61" spans="1:10" ht="32.25" thickBot="1" x14ac:dyDescent="0.3">
      <c r="A61" s="57" t="s">
        <v>104</v>
      </c>
      <c r="B61" s="51">
        <v>231</v>
      </c>
      <c r="C61" s="51">
        <v>851</v>
      </c>
      <c r="D61" s="88">
        <f>E61+F61+G61+I61</f>
        <v>0</v>
      </c>
      <c r="E61" s="88">
        <v>0</v>
      </c>
      <c r="F61" s="88">
        <v>0</v>
      </c>
      <c r="G61" s="64"/>
      <c r="H61" s="88"/>
      <c r="I61" s="77"/>
      <c r="J61" s="88"/>
    </row>
    <row r="62" spans="1:10" s="65" customFormat="1" ht="16.5" thickBot="1" x14ac:dyDescent="0.3">
      <c r="A62" s="68" t="s">
        <v>103</v>
      </c>
      <c r="B62" s="67">
        <v>232</v>
      </c>
      <c r="C62" s="67">
        <v>851</v>
      </c>
      <c r="D62" s="71">
        <f>E62+F62+G62+I62</f>
        <v>0</v>
      </c>
      <c r="E62" s="71">
        <v>0</v>
      </c>
      <c r="F62" s="71">
        <v>0</v>
      </c>
      <c r="G62" s="70"/>
      <c r="H62" s="71"/>
      <c r="I62" s="185"/>
      <c r="J62" s="71"/>
    </row>
    <row r="63" spans="1:10" ht="16.5" thickBot="1" x14ac:dyDescent="0.3">
      <c r="A63" s="57" t="s">
        <v>193</v>
      </c>
      <c r="B63" s="51">
        <v>233</v>
      </c>
      <c r="C63" s="51">
        <v>852</v>
      </c>
      <c r="D63" s="88">
        <f>E63+F63+G63+I63</f>
        <v>0</v>
      </c>
      <c r="E63" s="88">
        <v>0</v>
      </c>
      <c r="F63" s="88">
        <v>0</v>
      </c>
      <c r="G63" s="64"/>
      <c r="H63" s="88"/>
      <c r="I63" s="77"/>
      <c r="J63" s="88"/>
    </row>
    <row r="64" spans="1:10" ht="16.5" thickBot="1" x14ac:dyDescent="0.3">
      <c r="A64" s="57" t="s">
        <v>192</v>
      </c>
      <c r="B64" s="51">
        <v>234</v>
      </c>
      <c r="C64" s="51">
        <v>853</v>
      </c>
      <c r="D64" s="88">
        <f>E64+F64+G64+I64</f>
        <v>0</v>
      </c>
      <c r="E64" s="88">
        <v>0</v>
      </c>
      <c r="F64" s="88">
        <v>0</v>
      </c>
      <c r="G64" s="64"/>
      <c r="H64" s="88"/>
      <c r="I64" s="77"/>
      <c r="J64" s="88"/>
    </row>
    <row r="65" spans="1:10" s="58" customFormat="1" ht="48" hidden="1" thickBot="1" x14ac:dyDescent="0.3">
      <c r="A65" s="63" t="s">
        <v>100</v>
      </c>
      <c r="B65" s="62">
        <v>67</v>
      </c>
      <c r="C65" s="62">
        <v>400</v>
      </c>
      <c r="D65" s="88"/>
      <c r="E65" s="101"/>
      <c r="F65" s="101"/>
      <c r="G65" s="101"/>
      <c r="H65" s="101"/>
      <c r="I65" s="101"/>
      <c r="J65" s="101"/>
    </row>
    <row r="66" spans="1:10" s="58" customFormat="1" ht="81.75" hidden="1" customHeight="1" thickBot="1" x14ac:dyDescent="0.3">
      <c r="A66" s="63" t="s">
        <v>99</v>
      </c>
      <c r="B66" s="62">
        <v>68</v>
      </c>
      <c r="C66" s="62">
        <v>416</v>
      </c>
      <c r="D66" s="88"/>
      <c r="E66" s="101"/>
      <c r="F66" s="101"/>
      <c r="G66" s="101"/>
      <c r="H66" s="101"/>
      <c r="I66" s="102"/>
      <c r="J66" s="101"/>
    </row>
    <row r="67" spans="1:10" s="58" customFormat="1" ht="48" hidden="1" thickBot="1" x14ac:dyDescent="0.3">
      <c r="A67" s="63" t="s">
        <v>98</v>
      </c>
      <c r="B67" s="62">
        <v>69</v>
      </c>
      <c r="C67" s="62">
        <v>417</v>
      </c>
      <c r="D67" s="88"/>
      <c r="E67" s="101"/>
      <c r="F67" s="101"/>
      <c r="G67" s="101"/>
      <c r="H67" s="101"/>
      <c r="I67" s="102"/>
      <c r="J67" s="101"/>
    </row>
    <row r="68" spans="1:10" ht="30.75" customHeight="1" thickBot="1" x14ac:dyDescent="0.3">
      <c r="A68" s="57" t="s">
        <v>97</v>
      </c>
      <c r="B68" s="51">
        <v>240</v>
      </c>
      <c r="C68" s="51">
        <v>200</v>
      </c>
      <c r="D68" s="88">
        <f t="shared" ref="D68:D79" si="4">E68+F68+G68+I68</f>
        <v>0</v>
      </c>
      <c r="E68" s="88">
        <f t="shared" ref="E68:J68" si="5">E69+E70+E71</f>
        <v>0</v>
      </c>
      <c r="F68" s="88">
        <f t="shared" si="5"/>
        <v>0</v>
      </c>
      <c r="G68" s="88">
        <f t="shared" si="5"/>
        <v>0</v>
      </c>
      <c r="H68" s="88">
        <f t="shared" si="5"/>
        <v>0</v>
      </c>
      <c r="I68" s="88">
        <f t="shared" si="5"/>
        <v>0</v>
      </c>
      <c r="J68" s="88">
        <f t="shared" si="5"/>
        <v>0</v>
      </c>
    </row>
    <row r="69" spans="1:10" s="65" customFormat="1" ht="48" thickBot="1" x14ac:dyDescent="0.3">
      <c r="A69" s="68" t="s">
        <v>96</v>
      </c>
      <c r="B69" s="67"/>
      <c r="C69" s="67">
        <v>241</v>
      </c>
      <c r="D69" s="71">
        <f t="shared" si="4"/>
        <v>0</v>
      </c>
      <c r="E69" s="71"/>
      <c r="F69" s="71"/>
      <c r="G69" s="71"/>
      <c r="H69" s="71"/>
      <c r="I69" s="185"/>
      <c r="J69" s="71"/>
    </row>
    <row r="70" spans="1:10" s="65" customFormat="1" ht="48" thickBot="1" x14ac:dyDescent="0.3">
      <c r="A70" s="68" t="s">
        <v>95</v>
      </c>
      <c r="B70" s="67"/>
      <c r="C70" s="67">
        <v>243</v>
      </c>
      <c r="D70" s="71">
        <f t="shared" si="4"/>
        <v>0</v>
      </c>
      <c r="E70" s="71">
        <v>0</v>
      </c>
      <c r="F70" s="71">
        <v>0</v>
      </c>
      <c r="G70" s="71"/>
      <c r="H70" s="71"/>
      <c r="I70" s="185"/>
      <c r="J70" s="71"/>
    </row>
    <row r="71" spans="1:10" s="65" customFormat="1" ht="32.25" thickBot="1" x14ac:dyDescent="0.3">
      <c r="A71" s="68" t="s">
        <v>94</v>
      </c>
      <c r="B71" s="67"/>
      <c r="C71" s="67">
        <v>244</v>
      </c>
      <c r="D71" s="71">
        <f t="shared" si="4"/>
        <v>0</v>
      </c>
      <c r="E71" s="71">
        <f t="shared" ref="E71:J71" si="6">E72+E73+E74+E75+E76+E77+E78+E79+E81</f>
        <v>0</v>
      </c>
      <c r="F71" s="71">
        <f t="shared" si="6"/>
        <v>0</v>
      </c>
      <c r="G71" s="71">
        <f t="shared" si="6"/>
        <v>0</v>
      </c>
      <c r="H71" s="71">
        <f t="shared" si="6"/>
        <v>0</v>
      </c>
      <c r="I71" s="71">
        <f t="shared" si="6"/>
        <v>0</v>
      </c>
      <c r="J71" s="71">
        <f t="shared" si="6"/>
        <v>0</v>
      </c>
    </row>
    <row r="72" spans="1:10" ht="32.25" thickBot="1" x14ac:dyDescent="0.3">
      <c r="A72" s="57" t="s">
        <v>93</v>
      </c>
      <c r="B72" s="51">
        <v>241</v>
      </c>
      <c r="C72" s="51">
        <v>244</v>
      </c>
      <c r="D72" s="88">
        <f t="shared" si="4"/>
        <v>0</v>
      </c>
      <c r="E72" s="88">
        <v>0</v>
      </c>
      <c r="F72" s="88">
        <v>0</v>
      </c>
      <c r="G72" s="64"/>
      <c r="H72" s="88"/>
      <c r="I72" s="77"/>
      <c r="J72" s="88"/>
    </row>
    <row r="73" spans="1:10" ht="16.5" thickBot="1" x14ac:dyDescent="0.3">
      <c r="A73" s="57" t="s">
        <v>92</v>
      </c>
      <c r="B73" s="51">
        <v>242</v>
      </c>
      <c r="C73" s="51">
        <v>244</v>
      </c>
      <c r="D73" s="88">
        <f t="shared" si="4"/>
        <v>0</v>
      </c>
      <c r="E73" s="88">
        <v>0</v>
      </c>
      <c r="F73" s="88">
        <v>0</v>
      </c>
      <c r="G73" s="88"/>
      <c r="H73" s="88"/>
      <c r="I73" s="77"/>
      <c r="J73" s="88"/>
    </row>
    <row r="74" spans="1:10" ht="16.5" thickBot="1" x14ac:dyDescent="0.3">
      <c r="A74" s="57" t="s">
        <v>91</v>
      </c>
      <c r="B74" s="51">
        <v>243</v>
      </c>
      <c r="C74" s="51">
        <v>244</v>
      </c>
      <c r="D74" s="88">
        <f t="shared" si="4"/>
        <v>0</v>
      </c>
      <c r="E74" s="88">
        <v>0</v>
      </c>
      <c r="F74" s="88">
        <v>0</v>
      </c>
      <c r="G74" s="88"/>
      <c r="H74" s="88"/>
      <c r="I74" s="77"/>
      <c r="J74" s="88"/>
    </row>
    <row r="75" spans="1:10" ht="32.25" thickBot="1" x14ac:dyDescent="0.3">
      <c r="A75" s="57" t="s">
        <v>90</v>
      </c>
      <c r="B75" s="51">
        <v>244</v>
      </c>
      <c r="C75" s="51">
        <v>244</v>
      </c>
      <c r="D75" s="88">
        <f t="shared" si="4"/>
        <v>0</v>
      </c>
      <c r="E75" s="88">
        <v>0</v>
      </c>
      <c r="F75" s="88">
        <v>0</v>
      </c>
      <c r="G75" s="64"/>
      <c r="H75" s="88"/>
      <c r="I75" s="77"/>
      <c r="J75" s="88"/>
    </row>
    <row r="76" spans="1:10" ht="32.25" thickBot="1" x14ac:dyDescent="0.3">
      <c r="A76" s="57" t="s">
        <v>89</v>
      </c>
      <c r="B76" s="51">
        <v>245</v>
      </c>
      <c r="C76" s="51">
        <v>244</v>
      </c>
      <c r="D76" s="88">
        <f t="shared" si="4"/>
        <v>0</v>
      </c>
      <c r="E76" s="88">
        <v>0</v>
      </c>
      <c r="F76" s="88">
        <v>0</v>
      </c>
      <c r="G76" s="88"/>
      <c r="H76" s="88"/>
      <c r="I76" s="77"/>
      <c r="J76" s="88"/>
    </row>
    <row r="77" spans="1:10" ht="16.5" thickBot="1" x14ac:dyDescent="0.3">
      <c r="A77" s="57" t="s">
        <v>88</v>
      </c>
      <c r="B77" s="51">
        <v>246</v>
      </c>
      <c r="C77" s="51">
        <v>244</v>
      </c>
      <c r="D77" s="88">
        <f t="shared" si="4"/>
        <v>0</v>
      </c>
      <c r="E77" s="88">
        <v>0</v>
      </c>
      <c r="F77" s="88">
        <v>0</v>
      </c>
      <c r="G77" s="88"/>
      <c r="H77" s="88"/>
      <c r="I77" s="77"/>
      <c r="J77" s="88"/>
    </row>
    <row r="78" spans="1:10" ht="32.25" thickBot="1" x14ac:dyDescent="0.3">
      <c r="A78" s="57" t="s">
        <v>87</v>
      </c>
      <c r="B78" s="51">
        <v>250</v>
      </c>
      <c r="C78" s="51">
        <v>244</v>
      </c>
      <c r="D78" s="88">
        <f t="shared" si="4"/>
        <v>0</v>
      </c>
      <c r="E78" s="88">
        <v>0</v>
      </c>
      <c r="F78" s="88">
        <v>0</v>
      </c>
      <c r="G78" s="88"/>
      <c r="H78" s="88"/>
      <c r="I78" s="77"/>
      <c r="J78" s="88"/>
    </row>
    <row r="79" spans="1:10" ht="16.5" thickBot="1" x14ac:dyDescent="0.3">
      <c r="A79" s="57" t="s">
        <v>86</v>
      </c>
      <c r="B79" s="51">
        <v>260</v>
      </c>
      <c r="C79" s="51">
        <v>244</v>
      </c>
      <c r="D79" s="88">
        <f t="shared" si="4"/>
        <v>0</v>
      </c>
      <c r="E79" s="88">
        <v>0</v>
      </c>
      <c r="F79" s="88">
        <v>0</v>
      </c>
      <c r="G79" s="88"/>
      <c r="H79" s="88"/>
      <c r="I79" s="77"/>
      <c r="J79" s="88"/>
    </row>
    <row r="80" spans="1:10" s="58" customFormat="1" ht="32.25" hidden="1" thickBot="1" x14ac:dyDescent="0.3">
      <c r="A80" s="63" t="s">
        <v>85</v>
      </c>
      <c r="B80" s="62">
        <v>82</v>
      </c>
      <c r="C80" s="62">
        <v>244</v>
      </c>
      <c r="D80" s="101"/>
      <c r="E80" s="101"/>
      <c r="F80" s="101"/>
      <c r="G80" s="61"/>
      <c r="H80" s="101"/>
      <c r="I80" s="102"/>
      <c r="J80" s="101"/>
    </row>
    <row r="81" spans="1:10" ht="32.25" thickBot="1" x14ac:dyDescent="0.3">
      <c r="A81" s="57" t="s">
        <v>84</v>
      </c>
      <c r="B81" s="51">
        <v>270</v>
      </c>
      <c r="C81" s="51">
        <v>244</v>
      </c>
      <c r="D81" s="88">
        <f>E81+F81+G81+I81</f>
        <v>0</v>
      </c>
      <c r="E81" s="88">
        <v>0</v>
      </c>
      <c r="F81" s="88">
        <v>0</v>
      </c>
      <c r="G81" s="88"/>
      <c r="H81" s="88"/>
      <c r="I81" s="77"/>
      <c r="J81" s="88"/>
    </row>
    <row r="82" spans="1:10" s="58" customFormat="1" ht="32.25" hidden="1" thickBot="1" x14ac:dyDescent="0.3">
      <c r="A82" s="225" t="s">
        <v>83</v>
      </c>
      <c r="B82" s="62">
        <v>84</v>
      </c>
      <c r="C82" s="62" t="s">
        <v>82</v>
      </c>
      <c r="D82" s="88"/>
      <c r="E82" s="101"/>
      <c r="F82" s="101"/>
      <c r="G82" s="101"/>
      <c r="H82" s="101"/>
      <c r="I82" s="102"/>
      <c r="J82" s="101"/>
    </row>
    <row r="83" spans="1:10" s="65" customFormat="1" ht="18" customHeight="1" thickBot="1" x14ac:dyDescent="0.3">
      <c r="A83" s="224"/>
      <c r="B83" s="67"/>
      <c r="C83" s="67"/>
      <c r="D83" s="88"/>
      <c r="E83" s="71"/>
      <c r="F83" s="71"/>
      <c r="G83" s="71"/>
      <c r="H83" s="71"/>
      <c r="I83" s="185"/>
      <c r="J83" s="71"/>
    </row>
    <row r="84" spans="1:10" s="65" customFormat="1" ht="16.5" thickBot="1" x14ac:dyDescent="0.3">
      <c r="A84" s="222" t="s">
        <v>81</v>
      </c>
      <c r="B84" s="67">
        <v>300</v>
      </c>
      <c r="C84" s="67" t="s">
        <v>72</v>
      </c>
      <c r="D84" s="71">
        <f t="shared" ref="D84:D91" si="7">E84+F84+G84+I84</f>
        <v>0</v>
      </c>
      <c r="E84" s="215">
        <f t="shared" ref="E84:J84" si="8">E85+E86</f>
        <v>0</v>
      </c>
      <c r="F84" s="215">
        <f t="shared" si="8"/>
        <v>0</v>
      </c>
      <c r="G84" s="215">
        <f t="shared" si="8"/>
        <v>0</v>
      </c>
      <c r="H84" s="215">
        <f t="shared" si="8"/>
        <v>0</v>
      </c>
      <c r="I84" s="215">
        <f t="shared" si="8"/>
        <v>0</v>
      </c>
      <c r="J84" s="215">
        <f t="shared" si="8"/>
        <v>0</v>
      </c>
    </row>
    <row r="85" spans="1:10" s="65" customFormat="1" ht="32.25" thickBot="1" x14ac:dyDescent="0.3">
      <c r="A85" s="223" t="s">
        <v>169</v>
      </c>
      <c r="B85" s="67">
        <v>310</v>
      </c>
      <c r="C85" s="67">
        <v>510</v>
      </c>
      <c r="D85" s="71">
        <f t="shared" si="7"/>
        <v>0</v>
      </c>
      <c r="E85" s="215"/>
      <c r="F85" s="215"/>
      <c r="G85" s="215"/>
      <c r="H85" s="215"/>
      <c r="I85" s="214"/>
      <c r="J85" s="215"/>
    </row>
    <row r="86" spans="1:10" s="65" customFormat="1" ht="16.5" thickBot="1" x14ac:dyDescent="0.3">
      <c r="A86" s="222" t="s">
        <v>78</v>
      </c>
      <c r="B86" s="67">
        <v>320</v>
      </c>
      <c r="C86" s="67"/>
      <c r="D86" s="71">
        <f t="shared" si="7"/>
        <v>0</v>
      </c>
      <c r="E86" s="215"/>
      <c r="F86" s="215"/>
      <c r="G86" s="215"/>
      <c r="H86" s="215"/>
      <c r="I86" s="214"/>
      <c r="J86" s="215"/>
    </row>
    <row r="87" spans="1:10" s="65" customFormat="1" ht="16.5" thickBot="1" x14ac:dyDescent="0.3">
      <c r="A87" s="221" t="s">
        <v>77</v>
      </c>
      <c r="B87" s="169">
        <v>400</v>
      </c>
      <c r="C87" s="169"/>
      <c r="D87" s="220">
        <f t="shared" si="7"/>
        <v>0</v>
      </c>
      <c r="E87" s="167">
        <f t="shared" ref="E87:J87" si="9">E88+E89</f>
        <v>0</v>
      </c>
      <c r="F87" s="167">
        <f t="shared" si="9"/>
        <v>0</v>
      </c>
      <c r="G87" s="167">
        <f t="shared" si="9"/>
        <v>0</v>
      </c>
      <c r="H87" s="167">
        <f t="shared" si="9"/>
        <v>0</v>
      </c>
      <c r="I87" s="167">
        <f t="shared" si="9"/>
        <v>0</v>
      </c>
      <c r="J87" s="167">
        <f t="shared" si="9"/>
        <v>0</v>
      </c>
    </row>
    <row r="88" spans="1:10" s="65" customFormat="1" ht="32.25" thickBot="1" x14ac:dyDescent="0.3">
      <c r="A88" s="219" t="s">
        <v>168</v>
      </c>
      <c r="B88" s="176">
        <v>410</v>
      </c>
      <c r="C88" s="176">
        <v>610</v>
      </c>
      <c r="D88" s="218">
        <f t="shared" si="7"/>
        <v>0</v>
      </c>
      <c r="E88" s="217"/>
      <c r="F88" s="217"/>
      <c r="G88" s="217"/>
      <c r="H88" s="217"/>
      <c r="I88" s="217"/>
      <c r="J88" s="216"/>
    </row>
    <row r="89" spans="1:10" s="65" customFormat="1" ht="16.5" thickBot="1" x14ac:dyDescent="0.3">
      <c r="A89" s="172" t="s">
        <v>75</v>
      </c>
      <c r="B89" s="67">
        <v>420</v>
      </c>
      <c r="C89" s="67"/>
      <c r="D89" s="71">
        <f t="shared" si="7"/>
        <v>0</v>
      </c>
      <c r="E89" s="215"/>
      <c r="F89" s="215"/>
      <c r="G89" s="215"/>
      <c r="H89" s="215"/>
      <c r="I89" s="214"/>
      <c r="J89" s="213"/>
    </row>
    <row r="90" spans="1:10" s="65" customFormat="1" ht="28.5" customHeight="1" thickBot="1" x14ac:dyDescent="0.3">
      <c r="A90" s="212" t="s">
        <v>74</v>
      </c>
      <c r="B90" s="211">
        <v>500</v>
      </c>
      <c r="C90" s="211" t="s">
        <v>72</v>
      </c>
      <c r="D90" s="210">
        <f t="shared" si="7"/>
        <v>0</v>
      </c>
      <c r="E90" s="209"/>
      <c r="F90" s="209"/>
      <c r="G90" s="209"/>
      <c r="H90" s="209"/>
      <c r="I90" s="208"/>
      <c r="J90" s="207"/>
    </row>
    <row r="91" spans="1:10" ht="23.25" customHeight="1" thickBot="1" x14ac:dyDescent="0.3">
      <c r="A91" s="206" t="s">
        <v>73</v>
      </c>
      <c r="B91" s="93">
        <v>600</v>
      </c>
      <c r="C91" s="93" t="s">
        <v>72</v>
      </c>
      <c r="D91" s="90">
        <f t="shared" si="7"/>
        <v>0</v>
      </c>
      <c r="E91" s="205"/>
      <c r="F91" s="205"/>
      <c r="G91" s="205"/>
      <c r="H91" s="205"/>
      <c r="I91" s="205"/>
      <c r="J91" s="204"/>
    </row>
    <row r="94" spans="1:10" hidden="1" x14ac:dyDescent="0.25"/>
    <row r="95" spans="1:10" hidden="1" x14ac:dyDescent="0.25">
      <c r="A95" t="s">
        <v>191</v>
      </c>
    </row>
    <row r="96" spans="1:10" hidden="1" x14ac:dyDescent="0.25">
      <c r="D96" t="s">
        <v>190</v>
      </c>
    </row>
    <row r="97" hidden="1" x14ac:dyDescent="0.25"/>
  </sheetData>
  <mergeCells count="12">
    <mergeCell ref="B3:B6"/>
    <mergeCell ref="C3:C6"/>
    <mergeCell ref="A1:J1"/>
    <mergeCell ref="A3:A6"/>
    <mergeCell ref="D3:J3"/>
    <mergeCell ref="D4:D6"/>
    <mergeCell ref="E4:J4"/>
    <mergeCell ref="E5:E6"/>
    <mergeCell ref="F5:F6"/>
    <mergeCell ref="G5:G6"/>
    <mergeCell ref="H5:H6"/>
    <mergeCell ref="I5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="85" zoomScaleNormal="85" workbookViewId="0">
      <selection sqref="A1:J1"/>
    </sheetView>
  </sheetViews>
  <sheetFormatPr defaultRowHeight="15" x14ac:dyDescent="0.25"/>
  <cols>
    <col min="1" max="1" width="44.140625" customWidth="1"/>
    <col min="3" max="3" width="14.28515625" customWidth="1"/>
    <col min="4" max="4" width="21.28515625" customWidth="1"/>
    <col min="5" max="5" width="20.28515625" customWidth="1"/>
    <col min="6" max="6" width="16.7109375" customWidth="1"/>
    <col min="7" max="7" width="17.85546875" customWidth="1"/>
    <col min="8" max="8" width="17.7109375" hidden="1" customWidth="1"/>
    <col min="9" max="9" width="17.140625" customWidth="1"/>
    <col min="10" max="10" width="15.140625" customWidth="1"/>
  </cols>
  <sheetData>
    <row r="1" spans="1:10" ht="46.5" customHeight="1" thickBot="1" x14ac:dyDescent="0.3">
      <c r="A1" s="416" t="s">
        <v>203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0" ht="16.5" thickBot="1" x14ac:dyDescent="0.3">
      <c r="A2" s="145"/>
      <c r="B2" s="143"/>
      <c r="C2" s="143"/>
      <c r="D2" s="144" t="s">
        <v>202</v>
      </c>
      <c r="E2" s="159">
        <v>2021</v>
      </c>
      <c r="F2" s="143" t="s">
        <v>165</v>
      </c>
      <c r="G2" s="143"/>
      <c r="H2" s="143"/>
      <c r="I2" s="143"/>
      <c r="J2" s="142"/>
    </row>
    <row r="3" spans="1:10" ht="32.25" customHeight="1" thickBot="1" x14ac:dyDescent="0.3">
      <c r="A3" s="404" t="s">
        <v>163</v>
      </c>
      <c r="B3" s="398" t="s">
        <v>162</v>
      </c>
      <c r="C3" s="401" t="s">
        <v>161</v>
      </c>
      <c r="D3" s="406" t="s">
        <v>186</v>
      </c>
      <c r="E3" s="407"/>
      <c r="F3" s="407"/>
      <c r="G3" s="407"/>
      <c r="H3" s="407"/>
      <c r="I3" s="407"/>
      <c r="J3" s="408"/>
    </row>
    <row r="4" spans="1:10" ht="16.5" thickBot="1" x14ac:dyDescent="0.3">
      <c r="A4" s="405"/>
      <c r="B4" s="399"/>
      <c r="C4" s="402"/>
      <c r="D4" s="404" t="s">
        <v>201</v>
      </c>
      <c r="E4" s="409" t="s">
        <v>159</v>
      </c>
      <c r="F4" s="410"/>
      <c r="G4" s="410"/>
      <c r="H4" s="410"/>
      <c r="I4" s="410"/>
      <c r="J4" s="397"/>
    </row>
    <row r="5" spans="1:10" ht="174.75" customHeight="1" thickBot="1" x14ac:dyDescent="0.3">
      <c r="A5" s="405"/>
      <c r="B5" s="399"/>
      <c r="C5" s="402"/>
      <c r="D5" s="405"/>
      <c r="E5" s="391" t="s">
        <v>158</v>
      </c>
      <c r="F5" s="394" t="s">
        <v>157</v>
      </c>
      <c r="G5" s="391" t="s">
        <v>156</v>
      </c>
      <c r="H5" s="394" t="s">
        <v>155</v>
      </c>
      <c r="I5" s="396" t="s">
        <v>154</v>
      </c>
      <c r="J5" s="397"/>
    </row>
    <row r="6" spans="1:10" ht="16.5" thickBot="1" x14ac:dyDescent="0.3">
      <c r="A6" s="395"/>
      <c r="B6" s="400"/>
      <c r="C6" s="402"/>
      <c r="D6" s="395"/>
      <c r="E6" s="392"/>
      <c r="F6" s="395"/>
      <c r="G6" s="392"/>
      <c r="H6" s="395"/>
      <c r="I6" s="141" t="s">
        <v>153</v>
      </c>
      <c r="J6" s="140" t="s">
        <v>152</v>
      </c>
    </row>
    <row r="7" spans="1:10" ht="16.5" thickBot="1" x14ac:dyDescent="0.3">
      <c r="A7" s="139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7">
        <v>8</v>
      </c>
      <c r="I7" s="136">
        <v>9</v>
      </c>
      <c r="J7" s="135">
        <v>10</v>
      </c>
    </row>
    <row r="8" spans="1:10" ht="15.75" thickBot="1" x14ac:dyDescent="0.3"/>
    <row r="9" spans="1:10" s="58" customFormat="1" ht="48" hidden="1" thickBot="1" x14ac:dyDescent="0.3">
      <c r="A9" s="278" t="s">
        <v>150</v>
      </c>
      <c r="B9" s="62">
        <v>2</v>
      </c>
      <c r="C9" s="62">
        <v>180</v>
      </c>
      <c r="D9" s="101"/>
      <c r="E9" s="62" t="s">
        <v>82</v>
      </c>
      <c r="F9" s="101"/>
      <c r="G9" s="101"/>
      <c r="H9" s="62" t="s">
        <v>82</v>
      </c>
      <c r="I9" s="277"/>
      <c r="J9" s="62" t="s">
        <v>82</v>
      </c>
    </row>
    <row r="10" spans="1:10" s="58" customFormat="1" ht="63.75" hidden="1" thickBot="1" x14ac:dyDescent="0.3">
      <c r="A10" s="276" t="s">
        <v>149</v>
      </c>
      <c r="B10" s="99">
        <v>3</v>
      </c>
      <c r="C10" s="99">
        <v>130</v>
      </c>
      <c r="D10" s="95"/>
      <c r="E10" s="95"/>
      <c r="F10" s="99" t="s">
        <v>82</v>
      </c>
      <c r="G10" s="99" t="s">
        <v>82</v>
      </c>
      <c r="H10" s="99" t="s">
        <v>82</v>
      </c>
      <c r="I10" s="275"/>
      <c r="J10" s="99" t="s">
        <v>82</v>
      </c>
    </row>
    <row r="11" spans="1:10" s="58" customFormat="1" ht="16.5" hidden="1" thickBot="1" x14ac:dyDescent="0.3">
      <c r="A11" s="274"/>
      <c r="B11" s="99"/>
      <c r="C11" s="99"/>
      <c r="D11" s="95"/>
      <c r="E11" s="95"/>
      <c r="F11" s="99"/>
      <c r="G11" s="99"/>
      <c r="H11" s="99"/>
      <c r="I11" s="97"/>
      <c r="J11" s="273"/>
    </row>
    <row r="12" spans="1:10" ht="26.25" customHeight="1" thickBot="1" x14ac:dyDescent="0.3">
      <c r="A12" s="76" t="s">
        <v>200</v>
      </c>
      <c r="B12" s="75">
        <v>100</v>
      </c>
      <c r="C12" s="75" t="s">
        <v>72</v>
      </c>
      <c r="D12" s="272">
        <f>E12+F12+G12+I12</f>
        <v>0</v>
      </c>
      <c r="E12" s="272">
        <f>E15+E16</f>
        <v>0</v>
      </c>
      <c r="F12" s="272">
        <f>F15+F27</f>
        <v>0</v>
      </c>
      <c r="G12" s="272">
        <f>G15+G27</f>
        <v>0</v>
      </c>
      <c r="H12" s="272"/>
      <c r="I12" s="272">
        <f>I14+I16+I25+I32+I33</f>
        <v>0</v>
      </c>
      <c r="J12" s="271">
        <f>J16+J32</f>
        <v>0</v>
      </c>
    </row>
    <row r="13" spans="1:10" s="58" customFormat="1" ht="22.5" hidden="1" customHeight="1" thickBot="1" x14ac:dyDescent="0.3">
      <c r="A13" s="281" t="s">
        <v>147</v>
      </c>
      <c r="B13" s="280"/>
      <c r="C13" s="280"/>
      <c r="D13" s="280"/>
      <c r="E13" s="280"/>
      <c r="F13" s="280"/>
      <c r="G13" s="280"/>
      <c r="H13" s="280"/>
      <c r="I13" s="280"/>
      <c r="J13" s="279"/>
    </row>
    <row r="14" spans="1:10" ht="32.25" thickBot="1" x14ac:dyDescent="0.3">
      <c r="A14" s="122" t="s">
        <v>199</v>
      </c>
      <c r="B14" s="201"/>
      <c r="C14" s="200">
        <v>120</v>
      </c>
      <c r="D14" s="269">
        <f>I14</f>
        <v>0</v>
      </c>
      <c r="E14" s="200" t="s">
        <v>82</v>
      </c>
      <c r="F14" s="200" t="s">
        <v>82</v>
      </c>
      <c r="G14" s="200" t="s">
        <v>82</v>
      </c>
      <c r="H14" s="270" t="s">
        <v>82</v>
      </c>
      <c r="I14" s="269"/>
      <c r="J14" s="198" t="s">
        <v>82</v>
      </c>
    </row>
    <row r="15" spans="1:10" ht="66.75" customHeight="1" thickBot="1" x14ac:dyDescent="0.3">
      <c r="A15" s="94" t="s">
        <v>145</v>
      </c>
      <c r="B15" s="127"/>
      <c r="C15" s="127">
        <v>120</v>
      </c>
      <c r="D15" s="267">
        <f>E15+F15+G15+I15</f>
        <v>0</v>
      </c>
      <c r="E15" s="268"/>
      <c r="F15" s="268"/>
      <c r="G15" s="268"/>
      <c r="H15" s="268" t="s">
        <v>82</v>
      </c>
      <c r="I15" s="267"/>
      <c r="J15" s="266"/>
    </row>
    <row r="16" spans="1:10" ht="30" customHeight="1" thickBot="1" x14ac:dyDescent="0.3">
      <c r="A16" s="48" t="s">
        <v>198</v>
      </c>
      <c r="B16" s="51"/>
      <c r="C16" s="51">
        <v>130</v>
      </c>
      <c r="D16" s="240">
        <f>E16+I16</f>
        <v>0</v>
      </c>
      <c r="E16" s="240">
        <f>E38</f>
        <v>0</v>
      </c>
      <c r="F16" s="51" t="s">
        <v>82</v>
      </c>
      <c r="G16" s="51" t="s">
        <v>82</v>
      </c>
      <c r="H16" s="240"/>
      <c r="I16" s="240"/>
      <c r="J16" s="240"/>
    </row>
    <row r="17" spans="1:10" ht="48" thickBot="1" x14ac:dyDescent="0.3">
      <c r="A17" s="122" t="s">
        <v>143</v>
      </c>
      <c r="B17" s="121"/>
      <c r="C17" s="117">
        <v>130</v>
      </c>
      <c r="D17" s="246">
        <f>E17+F17+G17+I17</f>
        <v>0</v>
      </c>
      <c r="E17" s="264"/>
      <c r="F17" s="264"/>
      <c r="G17" s="264"/>
      <c r="H17" s="264" t="s">
        <v>82</v>
      </c>
      <c r="I17" s="265"/>
      <c r="J17" s="246"/>
    </row>
    <row r="18" spans="1:10" ht="32.25" thickBot="1" x14ac:dyDescent="0.3">
      <c r="A18" s="118" t="s">
        <v>142</v>
      </c>
      <c r="B18" s="117"/>
      <c r="C18" s="117">
        <v>130</v>
      </c>
      <c r="D18" s="246">
        <f>E18+F18+G18+I18</f>
        <v>0</v>
      </c>
      <c r="E18" s="264"/>
      <c r="F18" s="264"/>
      <c r="G18" s="264"/>
      <c r="H18" s="264" t="s">
        <v>82</v>
      </c>
      <c r="I18" s="246"/>
      <c r="J18" s="246"/>
    </row>
    <row r="19" spans="1:10" s="58" customFormat="1" ht="48" hidden="1" thickBot="1" x14ac:dyDescent="0.3">
      <c r="A19" s="114" t="s">
        <v>141</v>
      </c>
      <c r="B19" s="113">
        <v>11</v>
      </c>
      <c r="C19" s="112">
        <v>130</v>
      </c>
      <c r="D19" s="246"/>
      <c r="E19" s="263"/>
      <c r="F19" s="263"/>
      <c r="G19" s="263"/>
      <c r="H19" s="262" t="s">
        <v>82</v>
      </c>
      <c r="I19" s="250"/>
      <c r="J19" s="261"/>
    </row>
    <row r="20" spans="1:10" s="58" customFormat="1" ht="48" hidden="1" thickBot="1" x14ac:dyDescent="0.3">
      <c r="A20" s="109" t="s">
        <v>140</v>
      </c>
      <c r="B20" s="108">
        <v>12</v>
      </c>
      <c r="C20" s="108">
        <v>130</v>
      </c>
      <c r="D20" s="246"/>
      <c r="E20" s="260"/>
      <c r="F20" s="260"/>
      <c r="G20" s="260"/>
      <c r="H20" s="259" t="s">
        <v>82</v>
      </c>
      <c r="I20" s="258"/>
      <c r="J20" s="257"/>
    </row>
    <row r="21" spans="1:10" s="58" customFormat="1" ht="48" hidden="1" customHeight="1" thickBot="1" x14ac:dyDescent="0.3">
      <c r="A21" s="63" t="s">
        <v>139</v>
      </c>
      <c r="B21" s="62">
        <v>13</v>
      </c>
      <c r="C21" s="62">
        <v>130</v>
      </c>
      <c r="D21" s="246"/>
      <c r="E21" s="256"/>
      <c r="F21" s="256"/>
      <c r="G21" s="256"/>
      <c r="H21" s="255" t="s">
        <v>82</v>
      </c>
      <c r="I21" s="253"/>
      <c r="J21" s="253"/>
    </row>
    <row r="22" spans="1:10" s="58" customFormat="1" ht="32.25" hidden="1" thickBot="1" x14ac:dyDescent="0.3">
      <c r="A22" s="63" t="s">
        <v>138</v>
      </c>
      <c r="B22" s="62">
        <v>14</v>
      </c>
      <c r="C22" s="62">
        <v>130</v>
      </c>
      <c r="D22" s="246"/>
      <c r="E22" s="256"/>
      <c r="F22" s="256"/>
      <c r="G22" s="256"/>
      <c r="H22" s="255" t="s">
        <v>82</v>
      </c>
      <c r="I22" s="254"/>
      <c r="J22" s="253"/>
    </row>
    <row r="23" spans="1:10" s="58" customFormat="1" ht="32.25" hidden="1" thickBot="1" x14ac:dyDescent="0.3">
      <c r="A23" s="63" t="s">
        <v>137</v>
      </c>
      <c r="B23" s="62">
        <v>15</v>
      </c>
      <c r="C23" s="62">
        <v>130</v>
      </c>
      <c r="D23" s="246"/>
      <c r="E23" s="256"/>
      <c r="F23" s="256"/>
      <c r="G23" s="256"/>
      <c r="H23" s="255" t="s">
        <v>82</v>
      </c>
      <c r="I23" s="254"/>
      <c r="J23" s="253"/>
    </row>
    <row r="24" spans="1:10" s="58" customFormat="1" ht="32.25" hidden="1" thickBot="1" x14ac:dyDescent="0.3">
      <c r="A24" s="100" t="s">
        <v>136</v>
      </c>
      <c r="B24" s="99">
        <v>16</v>
      </c>
      <c r="C24" s="99">
        <v>130</v>
      </c>
      <c r="D24" s="246"/>
      <c r="E24" s="252"/>
      <c r="F24" s="252"/>
      <c r="G24" s="252"/>
      <c r="H24" s="251" t="s">
        <v>82</v>
      </c>
      <c r="I24" s="250"/>
      <c r="J24" s="249"/>
    </row>
    <row r="25" spans="1:10" ht="16.5" thickBot="1" x14ac:dyDescent="0.3">
      <c r="A25" s="248" t="s">
        <v>179</v>
      </c>
      <c r="B25" s="247"/>
      <c r="C25" s="247">
        <v>130</v>
      </c>
      <c r="D25" s="246">
        <f>E25+F25+G25+I25</f>
        <v>0</v>
      </c>
      <c r="E25" s="245"/>
      <c r="F25" s="245"/>
      <c r="G25" s="245"/>
      <c r="H25" s="245" t="s">
        <v>82</v>
      </c>
      <c r="I25" s="244"/>
      <c r="J25" s="243"/>
    </row>
    <row r="26" spans="1:10" ht="32.25" thickBot="1" x14ac:dyDescent="0.3">
      <c r="A26" s="94" t="s">
        <v>134</v>
      </c>
      <c r="B26" s="93">
        <v>120</v>
      </c>
      <c r="C26" s="93">
        <v>140</v>
      </c>
      <c r="D26" s="241">
        <f>I26</f>
        <v>0</v>
      </c>
      <c r="E26" s="93" t="s">
        <v>82</v>
      </c>
      <c r="F26" s="93" t="s">
        <v>82</v>
      </c>
      <c r="G26" s="93" t="s">
        <v>82</v>
      </c>
      <c r="H26" s="242" t="s">
        <v>82</v>
      </c>
      <c r="I26" s="241"/>
      <c r="J26" s="135" t="s">
        <v>82</v>
      </c>
    </row>
    <row r="27" spans="1:10" ht="32.25" thickBot="1" x14ac:dyDescent="0.3">
      <c r="A27" s="57" t="s">
        <v>133</v>
      </c>
      <c r="B27" s="51">
        <v>130</v>
      </c>
      <c r="C27" s="51">
        <v>180</v>
      </c>
      <c r="D27" s="240">
        <f>F27+G27</f>
        <v>0</v>
      </c>
      <c r="E27" s="51" t="s">
        <v>82</v>
      </c>
      <c r="F27" s="240">
        <f>F38</f>
        <v>0</v>
      </c>
      <c r="G27" s="240"/>
      <c r="H27" s="233" t="s">
        <v>82</v>
      </c>
      <c r="I27" s="64" t="s">
        <v>80</v>
      </c>
      <c r="J27" s="51" t="s">
        <v>82</v>
      </c>
    </row>
    <row r="28" spans="1:10" ht="16.5" thickBot="1" x14ac:dyDescent="0.3">
      <c r="A28" s="57" t="s">
        <v>132</v>
      </c>
      <c r="B28" s="51"/>
      <c r="C28" s="51" t="s">
        <v>80</v>
      </c>
      <c r="D28" s="239">
        <f t="shared" ref="D28:D33" si="0">I28</f>
        <v>0</v>
      </c>
      <c r="E28" s="79" t="s">
        <v>80</v>
      </c>
      <c r="F28" s="84" t="s">
        <v>80</v>
      </c>
      <c r="G28" s="84" t="s">
        <v>80</v>
      </c>
      <c r="H28" s="51"/>
      <c r="I28" s="238">
        <f>I29+I30+I31</f>
        <v>0</v>
      </c>
      <c r="J28" s="237"/>
    </row>
    <row r="29" spans="1:10" ht="31.5" customHeight="1" thickBot="1" x14ac:dyDescent="0.3">
      <c r="A29" s="57" t="s">
        <v>131</v>
      </c>
      <c r="B29" s="51"/>
      <c r="C29" s="51">
        <v>410</v>
      </c>
      <c r="D29" s="239">
        <f t="shared" si="0"/>
        <v>0</v>
      </c>
      <c r="E29" s="79" t="s">
        <v>80</v>
      </c>
      <c r="F29" s="84" t="s">
        <v>80</v>
      </c>
      <c r="G29" s="84" t="s">
        <v>80</v>
      </c>
      <c r="H29" s="51"/>
      <c r="I29" s="238"/>
      <c r="J29" s="237"/>
    </row>
    <row r="30" spans="1:10" ht="31.5" customHeight="1" thickBot="1" x14ac:dyDescent="0.3">
      <c r="A30" s="57" t="s">
        <v>128</v>
      </c>
      <c r="B30" s="51"/>
      <c r="C30" s="51">
        <v>420</v>
      </c>
      <c r="D30" s="239">
        <f t="shared" si="0"/>
        <v>0</v>
      </c>
      <c r="E30" s="79" t="s">
        <v>80</v>
      </c>
      <c r="F30" s="84" t="s">
        <v>80</v>
      </c>
      <c r="G30" s="84" t="s">
        <v>80</v>
      </c>
      <c r="H30" s="51"/>
      <c r="I30" s="238"/>
      <c r="J30" s="237"/>
    </row>
    <row r="31" spans="1:10" ht="35.25" customHeight="1" thickBot="1" x14ac:dyDescent="0.3">
      <c r="A31" s="57" t="s">
        <v>127</v>
      </c>
      <c r="B31" s="51"/>
      <c r="C31" s="51">
        <v>440</v>
      </c>
      <c r="D31" s="239">
        <f t="shared" si="0"/>
        <v>0</v>
      </c>
      <c r="E31" s="79" t="s">
        <v>80</v>
      </c>
      <c r="F31" s="84" t="s">
        <v>80</v>
      </c>
      <c r="G31" s="84" t="s">
        <v>80</v>
      </c>
      <c r="H31" s="51"/>
      <c r="I31" s="238"/>
      <c r="J31" s="237"/>
    </row>
    <row r="32" spans="1:10" s="65" customFormat="1" ht="16.5" thickBot="1" x14ac:dyDescent="0.3">
      <c r="A32" s="223" t="s">
        <v>197</v>
      </c>
      <c r="B32" s="67">
        <v>140</v>
      </c>
      <c r="C32" s="67">
        <v>180</v>
      </c>
      <c r="D32" s="234">
        <f t="shared" si="0"/>
        <v>0</v>
      </c>
      <c r="E32" s="67" t="s">
        <v>82</v>
      </c>
      <c r="F32" s="67" t="s">
        <v>82</v>
      </c>
      <c r="G32" s="67" t="s">
        <v>82</v>
      </c>
      <c r="H32" s="236" t="s">
        <v>82</v>
      </c>
      <c r="I32" s="235"/>
      <c r="J32" s="234"/>
    </row>
    <row r="33" spans="1:10" ht="16.5" thickBot="1" x14ac:dyDescent="0.3">
      <c r="A33" s="57" t="s">
        <v>177</v>
      </c>
      <c r="B33" s="51">
        <v>150</v>
      </c>
      <c r="C33" s="51" t="s">
        <v>82</v>
      </c>
      <c r="D33" s="234">
        <f t="shared" si="0"/>
        <v>0</v>
      </c>
      <c r="E33" s="51" t="s">
        <v>82</v>
      </c>
      <c r="F33" s="51" t="s">
        <v>82</v>
      </c>
      <c r="G33" s="51" t="s">
        <v>82</v>
      </c>
      <c r="H33" s="233" t="s">
        <v>82</v>
      </c>
      <c r="I33" s="232"/>
      <c r="J33" s="51" t="s">
        <v>82</v>
      </c>
    </row>
    <row r="34" spans="1:10" s="58" customFormat="1" ht="48" hidden="1" thickBot="1" x14ac:dyDescent="0.3">
      <c r="A34" s="63" t="s">
        <v>129</v>
      </c>
      <c r="B34" s="62">
        <v>21</v>
      </c>
      <c r="C34" s="62">
        <v>410</v>
      </c>
      <c r="D34" s="101"/>
      <c r="E34" s="62"/>
      <c r="F34" s="62"/>
      <c r="G34" s="62"/>
      <c r="H34" s="62" t="s">
        <v>82</v>
      </c>
      <c r="I34" s="102"/>
      <c r="J34" s="62"/>
    </row>
    <row r="35" spans="1:10" s="58" customFormat="1" ht="32.25" hidden="1" thickBot="1" x14ac:dyDescent="0.3">
      <c r="A35" s="63" t="s">
        <v>128</v>
      </c>
      <c r="B35" s="62">
        <v>22</v>
      </c>
      <c r="C35" s="62">
        <v>420</v>
      </c>
      <c r="D35" s="101"/>
      <c r="E35" s="62"/>
      <c r="F35" s="62"/>
      <c r="G35" s="62"/>
      <c r="H35" s="62" t="s">
        <v>82</v>
      </c>
      <c r="I35" s="102"/>
      <c r="J35" s="62"/>
    </row>
    <row r="36" spans="1:10" s="58" customFormat="1" ht="32.25" hidden="1" thickBot="1" x14ac:dyDescent="0.3">
      <c r="A36" s="63" t="s">
        <v>127</v>
      </c>
      <c r="B36" s="62">
        <v>23</v>
      </c>
      <c r="C36" s="62">
        <v>440</v>
      </c>
      <c r="D36" s="101"/>
      <c r="E36" s="62"/>
      <c r="F36" s="62"/>
      <c r="G36" s="62"/>
      <c r="H36" s="62" t="s">
        <v>82</v>
      </c>
      <c r="I36" s="102"/>
      <c r="J36" s="62"/>
    </row>
    <row r="37" spans="1:10" ht="15.75" thickBot="1" x14ac:dyDescent="0.3"/>
    <row r="38" spans="1:10" ht="16.5" thickBot="1" x14ac:dyDescent="0.3">
      <c r="A38" s="231" t="s">
        <v>126</v>
      </c>
      <c r="B38" s="230">
        <v>200</v>
      </c>
      <c r="C38" s="230" t="s">
        <v>72</v>
      </c>
      <c r="D38" s="229">
        <f>D40+D51+D60+D68+D78+D79+D81</f>
        <v>0</v>
      </c>
      <c r="E38" s="229">
        <f>E40+E51+E60+E68</f>
        <v>0</v>
      </c>
      <c r="F38" s="229">
        <f>F40+F51+F60+F68</f>
        <v>0</v>
      </c>
      <c r="G38" s="229">
        <f>G40+G51+G60+G68</f>
        <v>0</v>
      </c>
      <c r="H38" s="229">
        <f>H40+H51+H60+H68+H78+H79+H81</f>
        <v>0</v>
      </c>
      <c r="I38" s="229">
        <f>I40+I51+I60+I68</f>
        <v>0</v>
      </c>
      <c r="J38" s="229">
        <f>J40+J51+J60+J68</f>
        <v>0</v>
      </c>
    </row>
    <row r="39" spans="1:10" ht="16.5" hidden="1" thickBot="1" x14ac:dyDescent="0.3">
      <c r="A39" s="228"/>
      <c r="B39" s="184"/>
      <c r="C39" s="184"/>
      <c r="D39" s="88"/>
      <c r="E39" s="88"/>
      <c r="F39" s="88"/>
      <c r="G39" s="88"/>
      <c r="H39" s="88"/>
      <c r="I39" s="77"/>
      <c r="J39" s="227"/>
    </row>
    <row r="40" spans="1:10" ht="16.5" thickBot="1" x14ac:dyDescent="0.3">
      <c r="A40" s="226" t="s">
        <v>196</v>
      </c>
      <c r="B40" s="36">
        <v>210</v>
      </c>
      <c r="C40" s="36">
        <v>100</v>
      </c>
      <c r="D40" s="210">
        <f t="shared" ref="D40:J40" si="1">D41+D48+D49+D50</f>
        <v>0</v>
      </c>
      <c r="E40" s="210">
        <f t="shared" si="1"/>
        <v>0</v>
      </c>
      <c r="F40" s="210">
        <f t="shared" si="1"/>
        <v>0</v>
      </c>
      <c r="G40" s="210">
        <f t="shared" si="1"/>
        <v>0</v>
      </c>
      <c r="H40" s="210">
        <f t="shared" si="1"/>
        <v>0</v>
      </c>
      <c r="I40" s="210">
        <f t="shared" si="1"/>
        <v>0</v>
      </c>
      <c r="J40" s="210">
        <f t="shared" si="1"/>
        <v>0</v>
      </c>
    </row>
    <row r="41" spans="1:10" ht="32.25" thickBot="1" x14ac:dyDescent="0.3">
      <c r="A41" s="57" t="s">
        <v>124</v>
      </c>
      <c r="B41" s="51">
        <v>211</v>
      </c>
      <c r="C41" s="51">
        <v>111</v>
      </c>
      <c r="D41" s="88">
        <f>E41+F41+G41+I41</f>
        <v>0</v>
      </c>
      <c r="E41" s="88">
        <v>0</v>
      </c>
      <c r="F41" s="88">
        <v>0</v>
      </c>
      <c r="G41" s="88"/>
      <c r="H41" s="88"/>
      <c r="I41" s="88"/>
      <c r="J41" s="88"/>
    </row>
    <row r="42" spans="1:10" ht="32.25" thickBot="1" x14ac:dyDescent="0.3">
      <c r="A42" s="57" t="s">
        <v>123</v>
      </c>
      <c r="B42" s="51">
        <v>212</v>
      </c>
      <c r="C42" s="51">
        <v>111</v>
      </c>
      <c r="D42" s="88">
        <f>E42+F42+G42+I42</f>
        <v>0</v>
      </c>
      <c r="E42" s="88"/>
      <c r="F42" s="88"/>
      <c r="G42" s="88"/>
      <c r="H42" s="88"/>
      <c r="I42" s="77"/>
      <c r="J42" s="88"/>
    </row>
    <row r="43" spans="1:10" ht="32.25" thickBot="1" x14ac:dyDescent="0.3">
      <c r="A43" s="57" t="s">
        <v>122</v>
      </c>
      <c r="B43" s="51">
        <v>213</v>
      </c>
      <c r="C43" s="51">
        <v>111</v>
      </c>
      <c r="D43" s="88">
        <f>E43+F43+G43+I43</f>
        <v>0</v>
      </c>
      <c r="E43" s="88"/>
      <c r="F43" s="88"/>
      <c r="G43" s="88"/>
      <c r="H43" s="88"/>
      <c r="I43" s="77"/>
      <c r="J43" s="88"/>
    </row>
    <row r="44" spans="1:10" s="58" customFormat="1" ht="16.5" hidden="1" thickBot="1" x14ac:dyDescent="0.3">
      <c r="A44" s="63" t="s">
        <v>121</v>
      </c>
      <c r="B44" s="62">
        <v>45</v>
      </c>
      <c r="C44" s="62">
        <v>111</v>
      </c>
      <c r="D44" s="88"/>
      <c r="E44" s="101"/>
      <c r="F44" s="101"/>
      <c r="G44" s="101"/>
      <c r="H44" s="101"/>
      <c r="I44" s="102"/>
      <c r="J44" s="101"/>
    </row>
    <row r="45" spans="1:10" ht="16.5" thickBot="1" x14ac:dyDescent="0.3">
      <c r="A45" s="57" t="s">
        <v>120</v>
      </c>
      <c r="B45" s="51">
        <v>214</v>
      </c>
      <c r="C45" s="51">
        <v>111</v>
      </c>
      <c r="D45" s="88">
        <f>E45+F45+G45+I45</f>
        <v>0</v>
      </c>
      <c r="E45" s="88"/>
      <c r="F45" s="88"/>
      <c r="G45" s="88"/>
      <c r="H45" s="88"/>
      <c r="I45" s="77"/>
      <c r="J45" s="88"/>
    </row>
    <row r="46" spans="1:10" s="58" customFormat="1" ht="16.5" hidden="1" thickBot="1" x14ac:dyDescent="0.3">
      <c r="A46" s="63" t="s">
        <v>119</v>
      </c>
      <c r="B46" s="62">
        <v>47</v>
      </c>
      <c r="C46" s="62">
        <v>111</v>
      </c>
      <c r="D46" s="88"/>
      <c r="E46" s="101"/>
      <c r="F46" s="101"/>
      <c r="G46" s="101"/>
      <c r="H46" s="101"/>
      <c r="I46" s="102"/>
      <c r="J46" s="101"/>
    </row>
    <row r="47" spans="1:10" s="58" customFormat="1" ht="16.5" hidden="1" thickBot="1" x14ac:dyDescent="0.3">
      <c r="A47" s="63" t="s">
        <v>118</v>
      </c>
      <c r="B47" s="62">
        <v>48</v>
      </c>
      <c r="C47" s="62">
        <v>111</v>
      </c>
      <c r="D47" s="88"/>
      <c r="E47" s="101"/>
      <c r="F47" s="101"/>
      <c r="G47" s="101"/>
      <c r="H47" s="101"/>
      <c r="I47" s="102"/>
      <c r="J47" s="101"/>
    </row>
    <row r="48" spans="1:10" ht="32.25" thickBot="1" x14ac:dyDescent="0.3">
      <c r="A48" s="57" t="s">
        <v>117</v>
      </c>
      <c r="B48" s="51">
        <v>215</v>
      </c>
      <c r="C48" s="51">
        <v>112</v>
      </c>
      <c r="D48" s="88">
        <f>E48+F48+G48+I48</f>
        <v>0</v>
      </c>
      <c r="E48" s="88">
        <v>0</v>
      </c>
      <c r="F48" s="88">
        <v>0</v>
      </c>
      <c r="G48" s="88"/>
      <c r="H48" s="88"/>
      <c r="I48" s="77"/>
      <c r="J48" s="88"/>
    </row>
    <row r="49" spans="1:10" s="58" customFormat="1" ht="79.5" hidden="1" thickBot="1" x14ac:dyDescent="0.3">
      <c r="A49" s="63" t="s">
        <v>116</v>
      </c>
      <c r="B49" s="62">
        <v>50</v>
      </c>
      <c r="C49" s="62">
        <v>113</v>
      </c>
      <c r="D49" s="88"/>
      <c r="E49" s="101"/>
      <c r="F49" s="101"/>
      <c r="G49" s="101"/>
      <c r="H49" s="101"/>
      <c r="I49" s="102"/>
      <c r="J49" s="101"/>
    </row>
    <row r="50" spans="1:10" ht="16.5" thickBot="1" x14ac:dyDescent="0.3">
      <c r="A50" s="57" t="s">
        <v>115</v>
      </c>
      <c r="B50" s="51">
        <v>216</v>
      </c>
      <c r="C50" s="51">
        <v>119</v>
      </c>
      <c r="D50" s="88">
        <f>E50+F50+G50+I50</f>
        <v>0</v>
      </c>
      <c r="E50" s="88">
        <v>0</v>
      </c>
      <c r="F50" s="88">
        <v>0</v>
      </c>
      <c r="G50" s="88"/>
      <c r="H50" s="88"/>
      <c r="I50" s="77"/>
      <c r="J50" s="88"/>
    </row>
    <row r="51" spans="1:10" ht="32.25" thickBot="1" x14ac:dyDescent="0.3">
      <c r="A51" s="57" t="s">
        <v>114</v>
      </c>
      <c r="B51" s="51">
        <v>220</v>
      </c>
      <c r="C51" s="51">
        <v>300</v>
      </c>
      <c r="D51" s="88">
        <f>E51+F51+G51+I51</f>
        <v>0</v>
      </c>
      <c r="E51" s="88">
        <f t="shared" ref="E51:J51" si="2">E54+E58</f>
        <v>0</v>
      </c>
      <c r="F51" s="88">
        <f t="shared" si="2"/>
        <v>0</v>
      </c>
      <c r="G51" s="88">
        <f t="shared" si="2"/>
        <v>0</v>
      </c>
      <c r="H51" s="88">
        <f t="shared" si="2"/>
        <v>0</v>
      </c>
      <c r="I51" s="88">
        <f t="shared" si="2"/>
        <v>0</v>
      </c>
      <c r="J51" s="88">
        <f t="shared" si="2"/>
        <v>0</v>
      </c>
    </row>
    <row r="52" spans="1:10" s="58" customFormat="1" ht="63.75" hidden="1" thickBot="1" x14ac:dyDescent="0.3">
      <c r="A52" s="63" t="s">
        <v>113</v>
      </c>
      <c r="B52" s="62">
        <v>221</v>
      </c>
      <c r="C52" s="62">
        <v>340</v>
      </c>
      <c r="D52" s="101"/>
      <c r="E52" s="101"/>
      <c r="F52" s="101"/>
      <c r="G52" s="101"/>
      <c r="H52" s="101"/>
      <c r="I52" s="101"/>
      <c r="J52" s="101"/>
    </row>
    <row r="53" spans="1:10" s="58" customFormat="1" ht="63.75" hidden="1" thickBot="1" x14ac:dyDescent="0.3">
      <c r="A53" s="63" t="s">
        <v>112</v>
      </c>
      <c r="B53" s="62">
        <v>54</v>
      </c>
      <c r="C53" s="62">
        <v>321</v>
      </c>
      <c r="D53" s="101"/>
      <c r="E53" s="101"/>
      <c r="F53" s="101"/>
      <c r="G53" s="101"/>
      <c r="H53" s="101"/>
      <c r="I53" s="102"/>
      <c r="J53" s="101"/>
    </row>
    <row r="54" spans="1:10" ht="32.25" thickBot="1" x14ac:dyDescent="0.3">
      <c r="A54" s="57" t="s">
        <v>195</v>
      </c>
      <c r="B54" s="51">
        <v>221</v>
      </c>
      <c r="C54" s="51">
        <v>340</v>
      </c>
      <c r="D54" s="88">
        <f>E54+F54+G54+I54</f>
        <v>0</v>
      </c>
      <c r="E54" s="88">
        <v>0</v>
      </c>
      <c r="F54" s="88">
        <v>0</v>
      </c>
      <c r="G54" s="64"/>
      <c r="H54" s="88"/>
      <c r="I54" s="77"/>
      <c r="J54" s="88"/>
    </row>
    <row r="55" spans="1:10" s="58" customFormat="1" ht="16.5" hidden="1" thickBot="1" x14ac:dyDescent="0.3">
      <c r="A55" s="63" t="s">
        <v>110</v>
      </c>
      <c r="B55" s="62">
        <v>56</v>
      </c>
      <c r="C55" s="62">
        <v>350</v>
      </c>
      <c r="D55" s="88"/>
      <c r="E55" s="101"/>
      <c r="F55" s="101"/>
      <c r="G55" s="61"/>
      <c r="H55" s="101"/>
      <c r="I55" s="102"/>
      <c r="J55" s="101"/>
    </row>
    <row r="56" spans="1:10" s="58" customFormat="1" ht="16.5" hidden="1" thickBot="1" x14ac:dyDescent="0.3">
      <c r="A56" s="63" t="s">
        <v>109</v>
      </c>
      <c r="B56" s="62">
        <v>57</v>
      </c>
      <c r="C56" s="62">
        <v>360</v>
      </c>
      <c r="D56" s="88"/>
      <c r="E56" s="101"/>
      <c r="F56" s="101"/>
      <c r="G56" s="61"/>
      <c r="H56" s="101"/>
      <c r="I56" s="102"/>
      <c r="J56" s="101"/>
    </row>
    <row r="57" spans="1:10" s="58" customFormat="1" ht="16.5" hidden="1" thickBot="1" x14ac:dyDescent="0.3">
      <c r="A57" s="63" t="s">
        <v>108</v>
      </c>
      <c r="B57" s="62">
        <v>58</v>
      </c>
      <c r="C57" s="62">
        <v>800</v>
      </c>
      <c r="D57" s="88"/>
      <c r="E57" s="101"/>
      <c r="F57" s="101"/>
      <c r="G57" s="61"/>
      <c r="H57" s="101"/>
      <c r="I57" s="101"/>
      <c r="J57" s="101"/>
    </row>
    <row r="58" spans="1:10" ht="16.5" thickBot="1" x14ac:dyDescent="0.3">
      <c r="A58" s="57" t="s">
        <v>107</v>
      </c>
      <c r="B58" s="51">
        <v>222</v>
      </c>
      <c r="C58" s="51">
        <v>830</v>
      </c>
      <c r="D58" s="88">
        <f>E58+F58+G58+I58</f>
        <v>0</v>
      </c>
      <c r="E58" s="88">
        <v>0</v>
      </c>
      <c r="F58" s="88">
        <v>0</v>
      </c>
      <c r="G58" s="64"/>
      <c r="H58" s="88"/>
      <c r="I58" s="88"/>
      <c r="J58" s="88"/>
    </row>
    <row r="59" spans="1:10" s="58" customFormat="1" ht="79.5" hidden="1" customHeight="1" thickBot="1" x14ac:dyDescent="0.3">
      <c r="A59" s="63" t="s">
        <v>106</v>
      </c>
      <c r="B59" s="62">
        <v>60</v>
      </c>
      <c r="C59" s="62">
        <v>831</v>
      </c>
      <c r="D59" s="88"/>
      <c r="E59" s="101"/>
      <c r="F59" s="101"/>
      <c r="G59" s="61"/>
      <c r="H59" s="101"/>
      <c r="I59" s="102"/>
      <c r="J59" s="101"/>
    </row>
    <row r="60" spans="1:10" ht="32.25" thickBot="1" x14ac:dyDescent="0.3">
      <c r="A60" s="57" t="s">
        <v>194</v>
      </c>
      <c r="B60" s="51">
        <v>230</v>
      </c>
      <c r="C60" s="51">
        <v>850</v>
      </c>
      <c r="D60" s="88">
        <f>E60+F60+G60+I60</f>
        <v>0</v>
      </c>
      <c r="E60" s="88">
        <f t="shared" ref="E60:J60" si="3">E61+E62+E63+E64</f>
        <v>0</v>
      </c>
      <c r="F60" s="88">
        <f t="shared" si="3"/>
        <v>0</v>
      </c>
      <c r="G60" s="88">
        <f t="shared" si="3"/>
        <v>0</v>
      </c>
      <c r="H60" s="88">
        <f t="shared" si="3"/>
        <v>0</v>
      </c>
      <c r="I60" s="88">
        <f t="shared" si="3"/>
        <v>0</v>
      </c>
      <c r="J60" s="88">
        <f t="shared" si="3"/>
        <v>0</v>
      </c>
    </row>
    <row r="61" spans="1:10" ht="32.25" thickBot="1" x14ac:dyDescent="0.3">
      <c r="A61" s="57" t="s">
        <v>104</v>
      </c>
      <c r="B61" s="51">
        <v>231</v>
      </c>
      <c r="C61" s="51">
        <v>851</v>
      </c>
      <c r="D61" s="88">
        <f>E61+F61+G61+I61</f>
        <v>0</v>
      </c>
      <c r="E61" s="88">
        <v>0</v>
      </c>
      <c r="F61" s="88">
        <v>0</v>
      </c>
      <c r="G61" s="64"/>
      <c r="H61" s="88"/>
      <c r="I61" s="77"/>
      <c r="J61" s="88"/>
    </row>
    <row r="62" spans="1:10" s="65" customFormat="1" ht="16.5" thickBot="1" x14ac:dyDescent="0.3">
      <c r="A62" s="68" t="s">
        <v>103</v>
      </c>
      <c r="B62" s="67">
        <v>232</v>
      </c>
      <c r="C62" s="67">
        <v>851</v>
      </c>
      <c r="D62" s="71">
        <f>E62+F62+G62+I62</f>
        <v>0</v>
      </c>
      <c r="E62" s="71">
        <v>0</v>
      </c>
      <c r="F62" s="71">
        <v>0</v>
      </c>
      <c r="G62" s="70"/>
      <c r="H62" s="71"/>
      <c r="I62" s="185"/>
      <c r="J62" s="71"/>
    </row>
    <row r="63" spans="1:10" ht="16.5" thickBot="1" x14ac:dyDescent="0.3">
      <c r="A63" s="57" t="s">
        <v>193</v>
      </c>
      <c r="B63" s="51">
        <v>233</v>
      </c>
      <c r="C63" s="51">
        <v>852</v>
      </c>
      <c r="D63" s="88">
        <f>E63+F63+G63+I63</f>
        <v>0</v>
      </c>
      <c r="E63" s="88">
        <v>0</v>
      </c>
      <c r="F63" s="88">
        <v>0</v>
      </c>
      <c r="G63" s="64"/>
      <c r="H63" s="88"/>
      <c r="I63" s="77"/>
      <c r="J63" s="88"/>
    </row>
    <row r="64" spans="1:10" ht="16.5" thickBot="1" x14ac:dyDescent="0.3">
      <c r="A64" s="57" t="s">
        <v>192</v>
      </c>
      <c r="B64" s="51">
        <v>234</v>
      </c>
      <c r="C64" s="51">
        <v>853</v>
      </c>
      <c r="D64" s="88">
        <f>E64+F64+G64+I64</f>
        <v>0</v>
      </c>
      <c r="E64" s="88">
        <v>0</v>
      </c>
      <c r="F64" s="88">
        <v>0</v>
      </c>
      <c r="G64" s="64"/>
      <c r="H64" s="88"/>
      <c r="I64" s="77"/>
      <c r="J64" s="88"/>
    </row>
    <row r="65" spans="1:10" s="58" customFormat="1" ht="48" hidden="1" thickBot="1" x14ac:dyDescent="0.3">
      <c r="A65" s="63" t="s">
        <v>100</v>
      </c>
      <c r="B65" s="62">
        <v>67</v>
      </c>
      <c r="C65" s="62">
        <v>400</v>
      </c>
      <c r="D65" s="88"/>
      <c r="E65" s="101"/>
      <c r="F65" s="101"/>
      <c r="G65" s="101"/>
      <c r="H65" s="101"/>
      <c r="I65" s="101"/>
      <c r="J65" s="101"/>
    </row>
    <row r="66" spans="1:10" s="58" customFormat="1" ht="81.75" hidden="1" customHeight="1" thickBot="1" x14ac:dyDescent="0.3">
      <c r="A66" s="63" t="s">
        <v>99</v>
      </c>
      <c r="B66" s="62">
        <v>68</v>
      </c>
      <c r="C66" s="62">
        <v>416</v>
      </c>
      <c r="D66" s="88"/>
      <c r="E66" s="101"/>
      <c r="F66" s="101"/>
      <c r="G66" s="101"/>
      <c r="H66" s="101"/>
      <c r="I66" s="102"/>
      <c r="J66" s="101"/>
    </row>
    <row r="67" spans="1:10" s="58" customFormat="1" ht="48" hidden="1" thickBot="1" x14ac:dyDescent="0.3">
      <c r="A67" s="63" t="s">
        <v>98</v>
      </c>
      <c r="B67" s="62">
        <v>69</v>
      </c>
      <c r="C67" s="62">
        <v>417</v>
      </c>
      <c r="D67" s="88"/>
      <c r="E67" s="101"/>
      <c r="F67" s="101"/>
      <c r="G67" s="101"/>
      <c r="H67" s="101"/>
      <c r="I67" s="102"/>
      <c r="J67" s="101"/>
    </row>
    <row r="68" spans="1:10" ht="30.75" customHeight="1" thickBot="1" x14ac:dyDescent="0.3">
      <c r="A68" s="57" t="s">
        <v>97</v>
      </c>
      <c r="B68" s="51">
        <v>240</v>
      </c>
      <c r="C68" s="51">
        <v>200</v>
      </c>
      <c r="D68" s="88">
        <f>E68+F68+G68+I68</f>
        <v>0</v>
      </c>
      <c r="E68" s="88">
        <f t="shared" ref="E68:J68" si="4">E69+E70+E71</f>
        <v>0</v>
      </c>
      <c r="F68" s="88">
        <f t="shared" si="4"/>
        <v>0</v>
      </c>
      <c r="G68" s="88">
        <f t="shared" si="4"/>
        <v>0</v>
      </c>
      <c r="H68" s="88">
        <f t="shared" si="4"/>
        <v>0</v>
      </c>
      <c r="I68" s="88">
        <f t="shared" si="4"/>
        <v>0</v>
      </c>
      <c r="J68" s="88">
        <f t="shared" si="4"/>
        <v>0</v>
      </c>
    </row>
    <row r="69" spans="1:10" s="65" customFormat="1" ht="48" thickBot="1" x14ac:dyDescent="0.3">
      <c r="A69" s="68" t="s">
        <v>96</v>
      </c>
      <c r="B69" s="67"/>
      <c r="C69" s="67">
        <v>241</v>
      </c>
      <c r="D69" s="71" t="s">
        <v>204</v>
      </c>
      <c r="E69" s="71"/>
      <c r="F69" s="71"/>
      <c r="G69" s="71"/>
      <c r="H69" s="71"/>
      <c r="I69" s="185"/>
      <c r="J69" s="71"/>
    </row>
    <row r="70" spans="1:10" s="65" customFormat="1" ht="48" thickBot="1" x14ac:dyDescent="0.3">
      <c r="A70" s="68" t="s">
        <v>95</v>
      </c>
      <c r="B70" s="67"/>
      <c r="C70" s="67">
        <v>243</v>
      </c>
      <c r="D70" s="71">
        <f t="shared" ref="D70:D79" si="5">E70+F70+G70+I70</f>
        <v>0</v>
      </c>
      <c r="E70" s="71">
        <v>0</v>
      </c>
      <c r="F70" s="71">
        <v>0</v>
      </c>
      <c r="G70" s="71"/>
      <c r="H70" s="71"/>
      <c r="I70" s="185"/>
      <c r="J70" s="71"/>
    </row>
    <row r="71" spans="1:10" s="65" customFormat="1" ht="32.25" thickBot="1" x14ac:dyDescent="0.3">
      <c r="A71" s="68" t="s">
        <v>94</v>
      </c>
      <c r="B71" s="67"/>
      <c r="C71" s="67">
        <v>244</v>
      </c>
      <c r="D71" s="71">
        <f t="shared" si="5"/>
        <v>0</v>
      </c>
      <c r="E71" s="71">
        <f t="shared" ref="E71:J71" si="6">E72+E73+E74+E75+E76+E77+E78+E79+E81</f>
        <v>0</v>
      </c>
      <c r="F71" s="71">
        <f t="shared" si="6"/>
        <v>0</v>
      </c>
      <c r="G71" s="71">
        <f t="shared" si="6"/>
        <v>0</v>
      </c>
      <c r="H71" s="71">
        <f t="shared" si="6"/>
        <v>0</v>
      </c>
      <c r="I71" s="71">
        <f t="shared" si="6"/>
        <v>0</v>
      </c>
      <c r="J71" s="71">
        <f t="shared" si="6"/>
        <v>0</v>
      </c>
    </row>
    <row r="72" spans="1:10" ht="32.25" thickBot="1" x14ac:dyDescent="0.3">
      <c r="A72" s="57" t="s">
        <v>93</v>
      </c>
      <c r="B72" s="51">
        <v>241</v>
      </c>
      <c r="C72" s="51">
        <v>244</v>
      </c>
      <c r="D72" s="88">
        <f t="shared" si="5"/>
        <v>0</v>
      </c>
      <c r="E72" s="88">
        <v>0</v>
      </c>
      <c r="F72" s="88">
        <v>0</v>
      </c>
      <c r="G72" s="64"/>
      <c r="H72" s="88"/>
      <c r="I72" s="77"/>
      <c r="J72" s="88"/>
    </row>
    <row r="73" spans="1:10" ht="16.5" thickBot="1" x14ac:dyDescent="0.3">
      <c r="A73" s="57" t="s">
        <v>92</v>
      </c>
      <c r="B73" s="51">
        <v>242</v>
      </c>
      <c r="C73" s="51">
        <v>244</v>
      </c>
      <c r="D73" s="88">
        <f t="shared" si="5"/>
        <v>0</v>
      </c>
      <c r="E73" s="88">
        <v>0</v>
      </c>
      <c r="F73" s="88">
        <v>0</v>
      </c>
      <c r="G73" s="88"/>
      <c r="H73" s="88"/>
      <c r="I73" s="77"/>
      <c r="J73" s="88"/>
    </row>
    <row r="74" spans="1:10" ht="16.5" thickBot="1" x14ac:dyDescent="0.3">
      <c r="A74" s="57" t="s">
        <v>91</v>
      </c>
      <c r="B74" s="51">
        <v>243</v>
      </c>
      <c r="C74" s="51">
        <v>244</v>
      </c>
      <c r="D74" s="88">
        <f t="shared" si="5"/>
        <v>0</v>
      </c>
      <c r="E74" s="88">
        <v>0</v>
      </c>
      <c r="F74" s="88">
        <v>0</v>
      </c>
      <c r="G74" s="88"/>
      <c r="H74" s="88"/>
      <c r="I74" s="77"/>
      <c r="J74" s="88"/>
    </row>
    <row r="75" spans="1:10" ht="32.25" thickBot="1" x14ac:dyDescent="0.3">
      <c r="A75" s="57" t="s">
        <v>90</v>
      </c>
      <c r="B75" s="51">
        <v>244</v>
      </c>
      <c r="C75" s="51">
        <v>244</v>
      </c>
      <c r="D75" s="88">
        <f t="shared" si="5"/>
        <v>0</v>
      </c>
      <c r="E75" s="88">
        <v>0</v>
      </c>
      <c r="F75" s="88">
        <v>0</v>
      </c>
      <c r="G75" s="64"/>
      <c r="H75" s="88"/>
      <c r="I75" s="77"/>
      <c r="J75" s="88"/>
    </row>
    <row r="76" spans="1:10" ht="32.25" thickBot="1" x14ac:dyDescent="0.3">
      <c r="A76" s="57" t="s">
        <v>89</v>
      </c>
      <c r="B76" s="51">
        <v>245</v>
      </c>
      <c r="C76" s="51">
        <v>244</v>
      </c>
      <c r="D76" s="88">
        <f t="shared" si="5"/>
        <v>0</v>
      </c>
      <c r="E76" s="88">
        <v>0</v>
      </c>
      <c r="F76" s="88">
        <v>0</v>
      </c>
      <c r="G76" s="88"/>
      <c r="H76" s="88"/>
      <c r="I76" s="77"/>
      <c r="J76" s="88"/>
    </row>
    <row r="77" spans="1:10" ht="16.5" thickBot="1" x14ac:dyDescent="0.3">
      <c r="A77" s="57" t="s">
        <v>88</v>
      </c>
      <c r="B77" s="51">
        <v>246</v>
      </c>
      <c r="C77" s="51">
        <v>244</v>
      </c>
      <c r="D77" s="88">
        <f t="shared" si="5"/>
        <v>0</v>
      </c>
      <c r="E77" s="88">
        <v>0</v>
      </c>
      <c r="F77" s="88">
        <v>0</v>
      </c>
      <c r="G77" s="88"/>
      <c r="H77" s="88"/>
      <c r="I77" s="77"/>
      <c r="J77" s="88"/>
    </row>
    <row r="78" spans="1:10" ht="32.25" thickBot="1" x14ac:dyDescent="0.3">
      <c r="A78" s="57" t="s">
        <v>87</v>
      </c>
      <c r="B78" s="51">
        <v>250</v>
      </c>
      <c r="C78" s="51">
        <v>244</v>
      </c>
      <c r="D78" s="88">
        <f t="shared" si="5"/>
        <v>0</v>
      </c>
      <c r="E78" s="88">
        <v>0</v>
      </c>
      <c r="F78" s="88">
        <v>0</v>
      </c>
      <c r="G78" s="88"/>
      <c r="H78" s="88"/>
      <c r="I78" s="77"/>
      <c r="J78" s="88"/>
    </row>
    <row r="79" spans="1:10" ht="16.5" thickBot="1" x14ac:dyDescent="0.3">
      <c r="A79" s="57" t="s">
        <v>86</v>
      </c>
      <c r="B79" s="51">
        <v>260</v>
      </c>
      <c r="C79" s="51">
        <v>244</v>
      </c>
      <c r="D79" s="88">
        <f t="shared" si="5"/>
        <v>0</v>
      </c>
      <c r="E79" s="88">
        <v>0</v>
      </c>
      <c r="F79" s="88">
        <v>0</v>
      </c>
      <c r="G79" s="88"/>
      <c r="H79" s="88"/>
      <c r="I79" s="77"/>
      <c r="J79" s="88"/>
    </row>
    <row r="80" spans="1:10" s="58" customFormat="1" ht="32.25" hidden="1" thickBot="1" x14ac:dyDescent="0.3">
      <c r="A80" s="63" t="s">
        <v>85</v>
      </c>
      <c r="B80" s="62">
        <v>82</v>
      </c>
      <c r="C80" s="62">
        <v>244</v>
      </c>
      <c r="D80" s="101"/>
      <c r="E80" s="101"/>
      <c r="F80" s="101"/>
      <c r="G80" s="61"/>
      <c r="H80" s="101"/>
      <c r="I80" s="102"/>
      <c r="J80" s="101"/>
    </row>
    <row r="81" spans="1:10" ht="32.25" thickBot="1" x14ac:dyDescent="0.3">
      <c r="A81" s="57" t="s">
        <v>84</v>
      </c>
      <c r="B81" s="51">
        <v>270</v>
      </c>
      <c r="C81" s="51">
        <v>244</v>
      </c>
      <c r="D81" s="88">
        <f>E81+F81+G81+I81</f>
        <v>0</v>
      </c>
      <c r="E81" s="88">
        <v>0</v>
      </c>
      <c r="F81" s="88">
        <v>0</v>
      </c>
      <c r="G81" s="88"/>
      <c r="H81" s="88"/>
      <c r="I81" s="77"/>
      <c r="J81" s="88"/>
    </row>
    <row r="82" spans="1:10" s="58" customFormat="1" ht="32.25" hidden="1" thickBot="1" x14ac:dyDescent="0.3">
      <c r="A82" s="225" t="s">
        <v>83</v>
      </c>
      <c r="B82" s="62">
        <v>84</v>
      </c>
      <c r="C82" s="62" t="s">
        <v>82</v>
      </c>
      <c r="D82" s="88"/>
      <c r="E82" s="101"/>
      <c r="F82" s="101"/>
      <c r="G82" s="101"/>
      <c r="H82" s="101"/>
      <c r="I82" s="102"/>
      <c r="J82" s="101"/>
    </row>
    <row r="83" spans="1:10" s="65" customFormat="1" ht="18" customHeight="1" thickBot="1" x14ac:dyDescent="0.3">
      <c r="A83" s="224"/>
      <c r="B83" s="67"/>
      <c r="C83" s="67"/>
      <c r="D83" s="88"/>
      <c r="E83" s="71"/>
      <c r="F83" s="71"/>
      <c r="G83" s="71"/>
      <c r="H83" s="71"/>
      <c r="I83" s="185"/>
      <c r="J83" s="71"/>
    </row>
    <row r="84" spans="1:10" s="65" customFormat="1" ht="16.5" thickBot="1" x14ac:dyDescent="0.3">
      <c r="A84" s="222" t="s">
        <v>81</v>
      </c>
      <c r="B84" s="67">
        <v>300</v>
      </c>
      <c r="C84" s="67" t="s">
        <v>72</v>
      </c>
      <c r="D84" s="71">
        <f t="shared" ref="D84:D91" si="7">E84+F84+G84+I84</f>
        <v>0</v>
      </c>
      <c r="E84" s="215">
        <f t="shared" ref="E84:J84" si="8">E85+E86</f>
        <v>0</v>
      </c>
      <c r="F84" s="215">
        <f t="shared" si="8"/>
        <v>0</v>
      </c>
      <c r="G84" s="215">
        <f t="shared" si="8"/>
        <v>0</v>
      </c>
      <c r="H84" s="215">
        <f t="shared" si="8"/>
        <v>0</v>
      </c>
      <c r="I84" s="215">
        <f t="shared" si="8"/>
        <v>0</v>
      </c>
      <c r="J84" s="215">
        <f t="shared" si="8"/>
        <v>0</v>
      </c>
    </row>
    <row r="85" spans="1:10" s="65" customFormat="1" ht="32.25" thickBot="1" x14ac:dyDescent="0.3">
      <c r="A85" s="223" t="s">
        <v>169</v>
      </c>
      <c r="B85" s="67">
        <v>310</v>
      </c>
      <c r="C85" s="67">
        <v>510</v>
      </c>
      <c r="D85" s="71">
        <f t="shared" si="7"/>
        <v>0</v>
      </c>
      <c r="E85" s="215"/>
      <c r="F85" s="215"/>
      <c r="G85" s="215"/>
      <c r="H85" s="215"/>
      <c r="I85" s="214"/>
      <c r="J85" s="215"/>
    </row>
    <row r="86" spans="1:10" s="65" customFormat="1" ht="16.5" thickBot="1" x14ac:dyDescent="0.3">
      <c r="A86" s="222" t="s">
        <v>78</v>
      </c>
      <c r="B86" s="67">
        <v>320</v>
      </c>
      <c r="C86" s="67"/>
      <c r="D86" s="71">
        <f t="shared" si="7"/>
        <v>0</v>
      </c>
      <c r="E86" s="215"/>
      <c r="F86" s="215"/>
      <c r="G86" s="215"/>
      <c r="H86" s="215"/>
      <c r="I86" s="214"/>
      <c r="J86" s="215"/>
    </row>
    <row r="87" spans="1:10" s="65" customFormat="1" ht="16.5" thickBot="1" x14ac:dyDescent="0.3">
      <c r="A87" s="221" t="s">
        <v>77</v>
      </c>
      <c r="B87" s="169">
        <v>400</v>
      </c>
      <c r="C87" s="169"/>
      <c r="D87" s="220">
        <f t="shared" si="7"/>
        <v>0</v>
      </c>
      <c r="E87" s="167">
        <f t="shared" ref="E87:J87" si="9">E88+E89</f>
        <v>0</v>
      </c>
      <c r="F87" s="167">
        <f t="shared" si="9"/>
        <v>0</v>
      </c>
      <c r="G87" s="167">
        <f t="shared" si="9"/>
        <v>0</v>
      </c>
      <c r="H87" s="167">
        <f t="shared" si="9"/>
        <v>0</v>
      </c>
      <c r="I87" s="167">
        <f t="shared" si="9"/>
        <v>0</v>
      </c>
      <c r="J87" s="167">
        <f t="shared" si="9"/>
        <v>0</v>
      </c>
    </row>
    <row r="88" spans="1:10" s="65" customFormat="1" ht="32.25" thickBot="1" x14ac:dyDescent="0.3">
      <c r="A88" s="219" t="s">
        <v>168</v>
      </c>
      <c r="B88" s="176">
        <v>410</v>
      </c>
      <c r="C88" s="176">
        <v>610</v>
      </c>
      <c r="D88" s="218">
        <f t="shared" si="7"/>
        <v>0</v>
      </c>
      <c r="E88" s="217"/>
      <c r="F88" s="217"/>
      <c r="G88" s="217"/>
      <c r="H88" s="217"/>
      <c r="I88" s="217"/>
      <c r="J88" s="216"/>
    </row>
    <row r="89" spans="1:10" s="65" customFormat="1" ht="16.5" thickBot="1" x14ac:dyDescent="0.3">
      <c r="A89" s="172" t="s">
        <v>75</v>
      </c>
      <c r="B89" s="67">
        <v>420</v>
      </c>
      <c r="C89" s="67"/>
      <c r="D89" s="71">
        <f t="shared" si="7"/>
        <v>0</v>
      </c>
      <c r="E89" s="215"/>
      <c r="F89" s="215"/>
      <c r="G89" s="215"/>
      <c r="H89" s="215"/>
      <c r="I89" s="214"/>
      <c r="J89" s="213"/>
    </row>
    <row r="90" spans="1:10" s="65" customFormat="1" ht="28.5" customHeight="1" thickBot="1" x14ac:dyDescent="0.3">
      <c r="A90" s="212" t="s">
        <v>74</v>
      </c>
      <c r="B90" s="211">
        <v>500</v>
      </c>
      <c r="C90" s="211" t="s">
        <v>72</v>
      </c>
      <c r="D90" s="210">
        <f t="shared" si="7"/>
        <v>0</v>
      </c>
      <c r="E90" s="209"/>
      <c r="F90" s="209"/>
      <c r="G90" s="209"/>
      <c r="H90" s="209"/>
      <c r="I90" s="208"/>
      <c r="J90" s="207"/>
    </row>
    <row r="91" spans="1:10" ht="23.25" customHeight="1" thickBot="1" x14ac:dyDescent="0.3">
      <c r="A91" s="206" t="s">
        <v>73</v>
      </c>
      <c r="B91" s="93">
        <v>600</v>
      </c>
      <c r="C91" s="93" t="s">
        <v>72</v>
      </c>
      <c r="D91" s="90">
        <f t="shared" si="7"/>
        <v>0</v>
      </c>
      <c r="E91" s="205"/>
      <c r="F91" s="205"/>
      <c r="G91" s="205"/>
      <c r="H91" s="205"/>
      <c r="I91" s="205"/>
      <c r="J91" s="204"/>
    </row>
    <row r="94" spans="1:10" hidden="1" x14ac:dyDescent="0.25"/>
    <row r="95" spans="1:10" hidden="1" x14ac:dyDescent="0.25">
      <c r="A95" t="s">
        <v>191</v>
      </c>
    </row>
    <row r="96" spans="1:10" hidden="1" x14ac:dyDescent="0.25">
      <c r="D96" t="s">
        <v>190</v>
      </c>
    </row>
    <row r="97" hidden="1" x14ac:dyDescent="0.25"/>
  </sheetData>
  <mergeCells count="12">
    <mergeCell ref="H5:H6"/>
    <mergeCell ref="I5:J5"/>
    <mergeCell ref="B3:B6"/>
    <mergeCell ref="C3:C6"/>
    <mergeCell ref="A1:J1"/>
    <mergeCell ref="A3:A6"/>
    <mergeCell ref="D3:J3"/>
    <mergeCell ref="D4:D6"/>
    <mergeCell ref="E4:J4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L1"/>
    </sheetView>
  </sheetViews>
  <sheetFormatPr defaultRowHeight="15" x14ac:dyDescent="0.25"/>
  <cols>
    <col min="1" max="1" width="26.5703125" customWidth="1"/>
    <col min="2" max="2" width="11" customWidth="1"/>
    <col min="3" max="3" width="11.5703125" customWidth="1"/>
    <col min="4" max="4" width="16.5703125" customWidth="1"/>
    <col min="5" max="5" width="19.28515625" customWidth="1"/>
    <col min="6" max="6" width="18.5703125" customWidth="1"/>
    <col min="7" max="7" width="17.42578125" customWidth="1"/>
    <col min="8" max="8" width="17" customWidth="1"/>
    <col min="9" max="9" width="16.140625" customWidth="1"/>
    <col min="10" max="10" width="16.28515625" customWidth="1"/>
    <col min="11" max="11" width="16.42578125" customWidth="1"/>
    <col min="12" max="12" width="17" customWidth="1"/>
  </cols>
  <sheetData>
    <row r="1" spans="1:12" ht="17.25" x14ac:dyDescent="0.25">
      <c r="A1" s="416" t="s">
        <v>225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</row>
    <row r="2" spans="1:12" ht="16.5" thickBot="1" x14ac:dyDescent="0.3">
      <c r="A2" s="432" t="s">
        <v>69</v>
      </c>
      <c r="B2" s="432"/>
      <c r="C2" s="432"/>
      <c r="D2" s="418" t="s">
        <v>224</v>
      </c>
      <c r="E2" s="418"/>
      <c r="F2" s="418"/>
      <c r="G2" s="298"/>
      <c r="H2" s="298"/>
      <c r="I2" s="297"/>
      <c r="J2" s="417"/>
      <c r="K2" s="417"/>
      <c r="L2" s="417"/>
    </row>
    <row r="3" spans="1:12" ht="32.25" customHeight="1" thickBot="1" x14ac:dyDescent="0.3">
      <c r="A3" s="419" t="s">
        <v>163</v>
      </c>
      <c r="B3" s="422" t="s">
        <v>162</v>
      </c>
      <c r="C3" s="398" t="s">
        <v>223</v>
      </c>
      <c r="D3" s="433" t="s">
        <v>222</v>
      </c>
      <c r="E3" s="433"/>
      <c r="F3" s="433"/>
      <c r="G3" s="433"/>
      <c r="H3" s="433"/>
      <c r="I3" s="433"/>
      <c r="J3" s="433"/>
      <c r="K3" s="433"/>
      <c r="L3" s="434"/>
    </row>
    <row r="4" spans="1:12" ht="16.5" thickBot="1" x14ac:dyDescent="0.3">
      <c r="A4" s="420"/>
      <c r="B4" s="423"/>
      <c r="C4" s="399"/>
      <c r="D4" s="402" t="s">
        <v>221</v>
      </c>
      <c r="E4" s="402"/>
      <c r="F4" s="425"/>
      <c r="G4" s="424" t="s">
        <v>159</v>
      </c>
      <c r="H4" s="426"/>
      <c r="I4" s="426"/>
      <c r="J4" s="426"/>
      <c r="K4" s="426"/>
      <c r="L4" s="427"/>
    </row>
    <row r="5" spans="1:12" ht="90" customHeight="1" thickBot="1" x14ac:dyDescent="0.3">
      <c r="A5" s="420"/>
      <c r="B5" s="423"/>
      <c r="C5" s="399"/>
      <c r="D5" s="426"/>
      <c r="E5" s="426"/>
      <c r="F5" s="427"/>
      <c r="G5" s="428" t="s">
        <v>220</v>
      </c>
      <c r="H5" s="429"/>
      <c r="I5" s="429"/>
      <c r="J5" s="430" t="s">
        <v>219</v>
      </c>
      <c r="K5" s="429"/>
      <c r="L5" s="431"/>
    </row>
    <row r="6" spans="1:12" ht="16.5" thickBot="1" x14ac:dyDescent="0.3">
      <c r="A6" s="420"/>
      <c r="B6" s="423"/>
      <c r="C6" s="399"/>
      <c r="D6" s="292" t="s">
        <v>216</v>
      </c>
      <c r="E6" s="296" t="s">
        <v>215</v>
      </c>
      <c r="F6" s="296" t="s">
        <v>214</v>
      </c>
      <c r="G6" s="292" t="s">
        <v>216</v>
      </c>
      <c r="H6" s="292" t="s">
        <v>218</v>
      </c>
      <c r="I6" s="294" t="s">
        <v>217</v>
      </c>
      <c r="J6" s="295" t="s">
        <v>216</v>
      </c>
      <c r="K6" s="292" t="s">
        <v>215</v>
      </c>
      <c r="L6" s="292" t="s">
        <v>214</v>
      </c>
    </row>
    <row r="7" spans="1:12" ht="48" thickBot="1" x14ac:dyDescent="0.3">
      <c r="A7" s="421"/>
      <c r="B7" s="424"/>
      <c r="C7" s="400"/>
      <c r="D7" s="292" t="s">
        <v>210</v>
      </c>
      <c r="E7" s="292" t="s">
        <v>209</v>
      </c>
      <c r="F7" s="292" t="s">
        <v>213</v>
      </c>
      <c r="G7" s="292" t="s">
        <v>210</v>
      </c>
      <c r="H7" s="292" t="s">
        <v>212</v>
      </c>
      <c r="I7" s="294" t="s">
        <v>211</v>
      </c>
      <c r="J7" s="293" t="s">
        <v>210</v>
      </c>
      <c r="K7" s="292" t="s">
        <v>209</v>
      </c>
      <c r="L7" s="292" t="s">
        <v>208</v>
      </c>
    </row>
    <row r="8" spans="1:12" ht="16.5" thickBot="1" x14ac:dyDescent="0.3">
      <c r="A8" s="29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  <c r="I8" s="290">
        <v>9</v>
      </c>
      <c r="J8" s="289">
        <v>10</v>
      </c>
      <c r="K8" s="51">
        <v>11</v>
      </c>
      <c r="L8" s="47">
        <v>12</v>
      </c>
    </row>
    <row r="9" spans="1:12" ht="48" thickBot="1" x14ac:dyDescent="0.3">
      <c r="A9" s="53" t="s">
        <v>207</v>
      </c>
      <c r="B9" s="284">
        <v>1</v>
      </c>
      <c r="C9" s="284" t="s">
        <v>82</v>
      </c>
      <c r="D9" s="288">
        <v>3296400</v>
      </c>
      <c r="E9" s="288">
        <v>4095200</v>
      </c>
      <c r="F9" s="288">
        <v>3780800</v>
      </c>
      <c r="G9" s="88">
        <v>3296400</v>
      </c>
      <c r="H9" s="88">
        <v>4095200</v>
      </c>
      <c r="I9" s="283">
        <v>3780800</v>
      </c>
      <c r="J9" s="285"/>
      <c r="K9" s="287"/>
      <c r="L9" s="286"/>
    </row>
    <row r="10" spans="1:12" ht="75.75" customHeight="1" thickBot="1" x14ac:dyDescent="0.3">
      <c r="A10" s="53" t="s">
        <v>206</v>
      </c>
      <c r="B10" s="284">
        <v>1001</v>
      </c>
      <c r="C10" s="284" t="s">
        <v>82</v>
      </c>
      <c r="D10" s="88"/>
      <c r="E10" s="88"/>
      <c r="F10" s="88"/>
      <c r="G10" s="88"/>
      <c r="H10" s="88"/>
      <c r="I10" s="283"/>
      <c r="J10" s="285"/>
      <c r="K10" s="88"/>
      <c r="L10" s="88"/>
    </row>
    <row r="11" spans="1:12" ht="48" thickBot="1" x14ac:dyDescent="0.3">
      <c r="A11" s="53" t="s">
        <v>205</v>
      </c>
      <c r="B11" s="284">
        <v>2001</v>
      </c>
      <c r="C11" s="88"/>
      <c r="D11" s="88">
        <f>D9</f>
        <v>3296400</v>
      </c>
      <c r="E11" s="88">
        <v>4095200</v>
      </c>
      <c r="F11" s="88">
        <v>3780800</v>
      </c>
      <c r="G11" s="88">
        <v>3296400</v>
      </c>
      <c r="H11" s="88">
        <v>4095200</v>
      </c>
      <c r="I11" s="283">
        <v>3780800</v>
      </c>
      <c r="J11" s="282"/>
      <c r="K11" s="88"/>
      <c r="L11" s="88"/>
    </row>
    <row r="12" spans="1:12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</sheetData>
  <mergeCells count="12">
    <mergeCell ref="J2:L2"/>
    <mergeCell ref="D2:F2"/>
    <mergeCell ref="A3:A7"/>
    <mergeCell ref="B3:B7"/>
    <mergeCell ref="A1:L1"/>
    <mergeCell ref="D4:F5"/>
    <mergeCell ref="G4:L4"/>
    <mergeCell ref="G5:I5"/>
    <mergeCell ref="J5:L5"/>
    <mergeCell ref="C3:C7"/>
    <mergeCell ref="A2:C2"/>
    <mergeCell ref="D3:L3"/>
  </mergeCells>
  <hyperlinks>
    <hyperlink ref="G5" r:id="rId1" location="/document/99/499011838/" display="http://www.gosfinansy.ru/ - /document/99/499011838/"/>
    <hyperlink ref="J5" r:id="rId2" location="/document/99/902289896/" display="http://www.gosfinansy.ru/ - /document/99/902289896/"/>
  </hyperlinks>
  <pageMargins left="0.7" right="0.7" top="0.75" bottom="0.75" header="0.3" footer="0.3"/>
  <pageSetup paperSize="9" orientation="portrait" verticalDpi="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85" zoomScaleNormal="85" workbookViewId="0">
      <selection sqref="A1:B1"/>
    </sheetView>
  </sheetViews>
  <sheetFormatPr defaultRowHeight="15" x14ac:dyDescent="0.25"/>
  <cols>
    <col min="1" max="1" width="34" customWidth="1"/>
    <col min="2" max="2" width="26.7109375" customWidth="1"/>
    <col min="3" max="3" width="25.5703125" customWidth="1"/>
    <col min="4" max="4" width="29.5703125" customWidth="1"/>
  </cols>
  <sheetData>
    <row r="1" spans="1:4" ht="17.25" x14ac:dyDescent="0.25">
      <c r="A1" s="438" t="s">
        <v>238</v>
      </c>
      <c r="B1" s="438"/>
      <c r="C1" s="310" t="s">
        <v>239</v>
      </c>
    </row>
    <row r="2" spans="1:4" ht="45.75" customHeight="1" thickBot="1" x14ac:dyDescent="0.3">
      <c r="A2" s="309" t="s">
        <v>237</v>
      </c>
      <c r="B2" s="437" t="s">
        <v>240</v>
      </c>
      <c r="C2" s="437"/>
      <c r="D2" s="437"/>
    </row>
    <row r="3" spans="1:4" ht="69" customHeight="1" x14ac:dyDescent="0.25">
      <c r="A3" s="440" t="s">
        <v>236</v>
      </c>
      <c r="B3" s="440"/>
      <c r="C3" s="440"/>
      <c r="D3" s="440"/>
    </row>
    <row r="4" spans="1:4" ht="16.5" thickBot="1" x14ac:dyDescent="0.3">
      <c r="A4" s="309" t="s">
        <v>69</v>
      </c>
      <c r="B4" s="439" t="s">
        <v>241</v>
      </c>
      <c r="C4" s="439"/>
      <c r="D4" s="308"/>
    </row>
    <row r="5" spans="1:4" ht="15.75" x14ac:dyDescent="0.25">
      <c r="A5" s="297"/>
      <c r="B5" s="436"/>
      <c r="C5" s="436"/>
      <c r="D5" s="436"/>
    </row>
    <row r="6" spans="1:4" ht="78.75" customHeight="1" x14ac:dyDescent="0.25">
      <c r="A6" s="301" t="s">
        <v>235</v>
      </c>
      <c r="B6" s="301" t="s">
        <v>234</v>
      </c>
      <c r="C6" s="301" t="s">
        <v>233</v>
      </c>
      <c r="D6" s="301" t="s">
        <v>232</v>
      </c>
    </row>
    <row r="7" spans="1:4" ht="15.75" x14ac:dyDescent="0.25">
      <c r="A7" s="301">
        <v>1</v>
      </c>
      <c r="B7" s="301">
        <v>2</v>
      </c>
      <c r="C7" s="301">
        <v>3</v>
      </c>
      <c r="D7" s="301">
        <v>4</v>
      </c>
    </row>
    <row r="8" spans="1:4" x14ac:dyDescent="0.25">
      <c r="A8" s="435" t="s">
        <v>231</v>
      </c>
      <c r="B8" s="435"/>
      <c r="C8" s="435"/>
      <c r="D8" s="435"/>
    </row>
    <row r="9" spans="1:4" ht="47.25" customHeight="1" x14ac:dyDescent="0.25">
      <c r="A9" s="302" t="s">
        <v>230</v>
      </c>
      <c r="B9" s="301" t="s">
        <v>82</v>
      </c>
      <c r="C9" s="300"/>
      <c r="D9" s="304"/>
    </row>
    <row r="10" spans="1:4" ht="16.5" customHeight="1" x14ac:dyDescent="0.25">
      <c r="A10" s="302" t="s">
        <v>229</v>
      </c>
      <c r="B10" s="301" t="s">
        <v>82</v>
      </c>
      <c r="C10" s="305">
        <f>C14</f>
        <v>14507500</v>
      </c>
      <c r="D10" s="305"/>
    </row>
    <row r="11" spans="1:4" ht="16.5" customHeight="1" x14ac:dyDescent="0.25">
      <c r="A11" s="302" t="s">
        <v>159</v>
      </c>
      <c r="B11" s="301" t="s">
        <v>82</v>
      </c>
      <c r="C11" s="301" t="s">
        <v>82</v>
      </c>
      <c r="D11" s="301" t="s">
        <v>82</v>
      </c>
    </row>
    <row r="12" spans="1:4" ht="48.75" customHeight="1" x14ac:dyDescent="0.25">
      <c r="A12" s="313"/>
      <c r="B12" s="314"/>
      <c r="C12" s="315"/>
      <c r="D12" s="314"/>
    </row>
    <row r="13" spans="1:4" ht="15.75" hidden="1" x14ac:dyDescent="0.25">
      <c r="A13" s="302"/>
      <c r="B13" s="299"/>
      <c r="C13" s="299"/>
      <c r="D13" s="299"/>
    </row>
    <row r="14" spans="1:4" ht="16.5" customHeight="1" x14ac:dyDescent="0.25">
      <c r="A14" s="302" t="s">
        <v>228</v>
      </c>
      <c r="B14" s="299"/>
      <c r="C14" s="305">
        <f>SUM(C16:C38)</f>
        <v>14507500</v>
      </c>
      <c r="D14" s="299"/>
    </row>
    <row r="15" spans="1:4" ht="16.5" customHeight="1" x14ac:dyDescent="0.25">
      <c r="A15" s="302" t="s">
        <v>159</v>
      </c>
      <c r="B15" s="301" t="s">
        <v>82</v>
      </c>
      <c r="C15" s="301" t="s">
        <v>82</v>
      </c>
      <c r="D15" s="301" t="s">
        <v>82</v>
      </c>
    </row>
    <row r="16" spans="1:4" ht="15.75" x14ac:dyDescent="0.25">
      <c r="A16" s="307" t="s">
        <v>242</v>
      </c>
      <c r="B16" s="306" t="s">
        <v>243</v>
      </c>
      <c r="C16" s="300">
        <v>802800</v>
      </c>
      <c r="D16" s="306"/>
    </row>
    <row r="17" spans="1:4" ht="15.75" x14ac:dyDescent="0.25">
      <c r="A17" s="307" t="s">
        <v>244</v>
      </c>
      <c r="B17" s="306" t="s">
        <v>243</v>
      </c>
      <c r="C17" s="300">
        <v>242500</v>
      </c>
      <c r="D17" s="306"/>
    </row>
    <row r="18" spans="1:4" ht="15.75" x14ac:dyDescent="0.25">
      <c r="A18" s="307" t="s">
        <v>245</v>
      </c>
      <c r="B18" s="306" t="s">
        <v>243</v>
      </c>
      <c r="C18" s="300">
        <v>34400</v>
      </c>
      <c r="D18" s="306"/>
    </row>
    <row r="19" spans="1:4" ht="15.75" x14ac:dyDescent="0.25">
      <c r="A19" s="307" t="s">
        <v>246</v>
      </c>
      <c r="B19" s="306" t="s">
        <v>243</v>
      </c>
      <c r="C19" s="300">
        <v>328500</v>
      </c>
      <c r="D19" s="306"/>
    </row>
    <row r="20" spans="1:4" ht="15.75" x14ac:dyDescent="0.25">
      <c r="A20" s="307" t="s">
        <v>247</v>
      </c>
      <c r="B20" s="306" t="s">
        <v>243</v>
      </c>
      <c r="C20" s="300">
        <v>160000</v>
      </c>
      <c r="D20" s="306"/>
    </row>
    <row r="21" spans="1:4" ht="15.75" x14ac:dyDescent="0.25">
      <c r="A21" s="307" t="s">
        <v>248</v>
      </c>
      <c r="B21" s="306" t="s">
        <v>243</v>
      </c>
      <c r="C21" s="300">
        <v>30300</v>
      </c>
      <c r="D21" s="306"/>
    </row>
    <row r="22" spans="1:4" ht="15.75" x14ac:dyDescent="0.25">
      <c r="A22" s="307" t="s">
        <v>249</v>
      </c>
      <c r="B22" s="306" t="s">
        <v>243</v>
      </c>
      <c r="C22" s="300">
        <v>30000</v>
      </c>
      <c r="D22" s="306"/>
    </row>
    <row r="23" spans="1:4" ht="15.75" x14ac:dyDescent="0.25">
      <c r="A23" s="307" t="s">
        <v>250</v>
      </c>
      <c r="B23" s="306" t="s">
        <v>243</v>
      </c>
      <c r="C23" s="300">
        <v>81900</v>
      </c>
      <c r="D23" s="306"/>
    </row>
    <row r="24" spans="1:4" ht="15.75" x14ac:dyDescent="0.25">
      <c r="A24" s="307" t="s">
        <v>251</v>
      </c>
      <c r="B24" s="306" t="s">
        <v>243</v>
      </c>
      <c r="C24" s="300">
        <v>94700</v>
      </c>
      <c r="D24" s="306"/>
    </row>
    <row r="25" spans="1:4" ht="15.75" x14ac:dyDescent="0.25">
      <c r="A25" s="307" t="s">
        <v>252</v>
      </c>
      <c r="B25" s="306" t="s">
        <v>243</v>
      </c>
      <c r="C25" s="300">
        <v>78500</v>
      </c>
      <c r="D25" s="306"/>
    </row>
    <row r="26" spans="1:4" ht="15.75" x14ac:dyDescent="0.25">
      <c r="A26" s="307" t="s">
        <v>253</v>
      </c>
      <c r="B26" s="306" t="s">
        <v>243</v>
      </c>
      <c r="C26" s="300">
        <v>110900</v>
      </c>
      <c r="D26" s="306"/>
    </row>
    <row r="27" spans="1:4" ht="15.75" x14ac:dyDescent="0.25">
      <c r="A27" s="307" t="s">
        <v>254</v>
      </c>
      <c r="B27" s="306" t="s">
        <v>243</v>
      </c>
      <c r="C27" s="300">
        <v>45500</v>
      </c>
      <c r="D27" s="306"/>
    </row>
    <row r="28" spans="1:4" ht="15.75" x14ac:dyDescent="0.25">
      <c r="A28" s="307" t="s">
        <v>255</v>
      </c>
      <c r="B28" s="306" t="s">
        <v>243</v>
      </c>
      <c r="C28" s="300">
        <v>80000</v>
      </c>
      <c r="D28" s="306"/>
    </row>
    <row r="29" spans="1:4" ht="15.75" x14ac:dyDescent="0.25">
      <c r="A29" s="307" t="s">
        <v>256</v>
      </c>
      <c r="B29" s="306" t="s">
        <v>257</v>
      </c>
      <c r="C29" s="300">
        <v>82000</v>
      </c>
      <c r="D29" s="306"/>
    </row>
    <row r="30" spans="1:4" ht="15.75" x14ac:dyDescent="0.25">
      <c r="A30" s="307" t="s">
        <v>258</v>
      </c>
      <c r="B30" s="306" t="s">
        <v>257</v>
      </c>
      <c r="C30" s="300">
        <v>54600</v>
      </c>
      <c r="D30" s="306"/>
    </row>
    <row r="31" spans="1:4" ht="15.75" x14ac:dyDescent="0.25">
      <c r="A31" s="307" t="s">
        <v>242</v>
      </c>
      <c r="B31" s="306" t="s">
        <v>259</v>
      </c>
      <c r="C31" s="300">
        <v>7687700</v>
      </c>
      <c r="D31" s="306"/>
    </row>
    <row r="32" spans="1:4" ht="15.75" x14ac:dyDescent="0.25">
      <c r="A32" s="307" t="s">
        <v>244</v>
      </c>
      <c r="B32" s="306" t="s">
        <v>259</v>
      </c>
      <c r="C32" s="300">
        <v>2321700</v>
      </c>
      <c r="D32" s="306"/>
    </row>
    <row r="33" spans="1:7" ht="15.75" x14ac:dyDescent="0.25">
      <c r="A33" s="307" t="s">
        <v>245</v>
      </c>
      <c r="B33" s="306" t="s">
        <v>259</v>
      </c>
      <c r="C33" s="300">
        <v>45900</v>
      </c>
      <c r="D33" s="306"/>
    </row>
    <row r="34" spans="1:7" ht="15.75" x14ac:dyDescent="0.25">
      <c r="A34" s="307" t="s">
        <v>260</v>
      </c>
      <c r="B34" s="306" t="s">
        <v>259</v>
      </c>
      <c r="C34" s="300">
        <v>15000</v>
      </c>
      <c r="D34" s="306"/>
    </row>
    <row r="35" spans="1:7" ht="15.75" x14ac:dyDescent="0.25">
      <c r="A35" s="307" t="s">
        <v>252</v>
      </c>
      <c r="B35" s="306" t="s">
        <v>259</v>
      </c>
      <c r="C35" s="300">
        <v>265500</v>
      </c>
      <c r="D35" s="306"/>
    </row>
    <row r="36" spans="1:7" ht="15.75" x14ac:dyDescent="0.25">
      <c r="A36" s="307" t="s">
        <v>261</v>
      </c>
      <c r="B36" s="306" t="s">
        <v>259</v>
      </c>
      <c r="C36" s="300">
        <v>1133100</v>
      </c>
      <c r="D36" s="306"/>
    </row>
    <row r="37" spans="1:7" ht="15.75" x14ac:dyDescent="0.25">
      <c r="A37" s="307" t="s">
        <v>262</v>
      </c>
      <c r="B37" s="306" t="s">
        <v>259</v>
      </c>
      <c r="C37" s="300">
        <v>782000</v>
      </c>
      <c r="D37" s="306"/>
    </row>
    <row r="38" spans="1:7" ht="15.75" hidden="1" x14ac:dyDescent="0.25">
      <c r="A38" s="302"/>
      <c r="B38" s="299"/>
      <c r="C38" s="299"/>
      <c r="D38" s="299"/>
    </row>
    <row r="39" spans="1:7" ht="55.5" customHeight="1" x14ac:dyDescent="0.25">
      <c r="A39" s="302" t="s">
        <v>227</v>
      </c>
      <c r="B39" s="301" t="s">
        <v>82</v>
      </c>
      <c r="C39" s="305">
        <f>SUM(C41:C42)</f>
        <v>0</v>
      </c>
      <c r="D39" s="304"/>
      <c r="G39" s="303"/>
    </row>
    <row r="40" spans="1:7" ht="16.5" customHeight="1" x14ac:dyDescent="0.25">
      <c r="A40" s="302" t="s">
        <v>159</v>
      </c>
      <c r="B40" s="301" t="s">
        <v>82</v>
      </c>
      <c r="C40" s="301" t="s">
        <v>82</v>
      </c>
      <c r="D40" s="301" t="s">
        <v>82</v>
      </c>
    </row>
    <row r="41" spans="1:7" ht="37.5" customHeight="1" x14ac:dyDescent="0.25">
      <c r="A41" s="311"/>
      <c r="B41" s="312"/>
      <c r="C41" s="312"/>
      <c r="D41" s="312"/>
    </row>
    <row r="42" spans="1:7" ht="15.75" hidden="1" x14ac:dyDescent="0.25">
      <c r="A42" s="302"/>
      <c r="B42" s="299"/>
      <c r="C42" s="299"/>
      <c r="D42" s="299"/>
    </row>
    <row r="43" spans="1:7" ht="47.25" customHeight="1" x14ac:dyDescent="0.25">
      <c r="A43" s="302" t="s">
        <v>226</v>
      </c>
      <c r="B43" s="301" t="s">
        <v>82</v>
      </c>
      <c r="C43" s="300"/>
      <c r="D43" s="299"/>
    </row>
  </sheetData>
  <mergeCells count="6">
    <mergeCell ref="A8:D8"/>
    <mergeCell ref="B5:D5"/>
    <mergeCell ref="B2:D2"/>
    <mergeCell ref="A1:B1"/>
    <mergeCell ref="B4:C4"/>
    <mergeCell ref="A3:D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1"/>
    </sheetView>
  </sheetViews>
  <sheetFormatPr defaultRowHeight="15" x14ac:dyDescent="0.25"/>
  <cols>
    <col min="1" max="1" width="11.85546875" customWidth="1"/>
    <col min="2" max="2" width="15.85546875" customWidth="1"/>
    <col min="3" max="3" width="15.28515625" customWidth="1"/>
    <col min="4" max="4" width="16.5703125" customWidth="1"/>
    <col min="5" max="6" width="19" customWidth="1"/>
    <col min="7" max="7" width="17" customWidth="1"/>
    <col min="8" max="8" width="14.42578125" customWidth="1"/>
    <col min="9" max="9" width="16.5703125" customWidth="1"/>
    <col min="10" max="10" width="16.7109375" customWidth="1"/>
  </cols>
  <sheetData>
    <row r="1" spans="1:10" ht="18" thickBot="1" x14ac:dyDescent="0.3">
      <c r="A1" s="441" t="s">
        <v>273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48" thickBot="1" x14ac:dyDescent="0.3">
      <c r="A2" s="324" t="s">
        <v>272</v>
      </c>
      <c r="B2" s="323" t="s">
        <v>271</v>
      </c>
      <c r="C2" s="323" t="s">
        <v>270</v>
      </c>
      <c r="D2" s="323" t="s">
        <v>269</v>
      </c>
      <c r="E2" s="323" t="s">
        <v>268</v>
      </c>
      <c r="F2" s="323" t="s">
        <v>267</v>
      </c>
      <c r="G2" s="323" t="s">
        <v>266</v>
      </c>
      <c r="H2" s="323" t="s">
        <v>265</v>
      </c>
      <c r="I2" s="323" t="s">
        <v>264</v>
      </c>
      <c r="J2" s="323" t="s">
        <v>263</v>
      </c>
    </row>
    <row r="3" spans="1:10" ht="16.5" thickBot="1" x14ac:dyDescent="0.3">
      <c r="A3" s="291">
        <v>1</v>
      </c>
      <c r="B3" s="51">
        <v>2</v>
      </c>
      <c r="C3" s="51">
        <v>3</v>
      </c>
      <c r="D3" s="51">
        <v>4</v>
      </c>
      <c r="E3" s="51">
        <v>5</v>
      </c>
      <c r="F3" s="51">
        <v>6</v>
      </c>
      <c r="G3" s="51">
        <v>7</v>
      </c>
      <c r="H3" s="51">
        <v>8</v>
      </c>
      <c r="I3" s="51">
        <v>9</v>
      </c>
      <c r="J3" s="51">
        <v>10</v>
      </c>
    </row>
    <row r="4" spans="1:10" ht="49.5" customHeight="1" thickBot="1" x14ac:dyDescent="0.3">
      <c r="A4" s="325">
        <f>ROW()-3</f>
        <v>1</v>
      </c>
      <c r="B4" s="326"/>
      <c r="C4" s="326"/>
      <c r="D4" s="326"/>
      <c r="E4" s="327"/>
      <c r="F4" s="327"/>
      <c r="G4" s="327"/>
      <c r="H4" s="327"/>
      <c r="I4" s="326"/>
      <c r="J4" s="326"/>
    </row>
    <row r="5" spans="1:10" ht="16.5" hidden="1" thickBot="1" x14ac:dyDescent="0.3">
      <c r="A5" s="48"/>
      <c r="B5" s="322"/>
      <c r="C5" s="322"/>
      <c r="D5" s="322"/>
      <c r="E5" s="322"/>
      <c r="F5" s="322"/>
      <c r="G5" s="322"/>
      <c r="H5" s="322"/>
      <c r="I5" s="322"/>
      <c r="J5" s="322"/>
    </row>
    <row r="6" spans="1:10" ht="18" thickBot="1" x14ac:dyDescent="0.3">
      <c r="A6" s="321"/>
      <c r="B6" s="317"/>
      <c r="C6" s="320"/>
      <c r="D6" s="317"/>
      <c r="E6" s="319">
        <f>SUM(E4:E5)</f>
        <v>0</v>
      </c>
      <c r="F6" s="318">
        <f>SUM(F4:F5)</f>
        <v>0</v>
      </c>
      <c r="G6" s="319">
        <f>SUM(G4:G5)</f>
        <v>0</v>
      </c>
      <c r="H6" s="318">
        <f>SUM(H4:H5)</f>
        <v>0</v>
      </c>
      <c r="I6" s="317"/>
      <c r="J6" s="316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1"/>
    </sheetView>
  </sheetViews>
  <sheetFormatPr defaultRowHeight="15" x14ac:dyDescent="0.25"/>
  <cols>
    <col min="1" max="1" width="11.85546875" customWidth="1"/>
    <col min="2" max="2" width="15.85546875" customWidth="1"/>
    <col min="3" max="3" width="15.28515625" customWidth="1"/>
    <col min="4" max="4" width="16.5703125" customWidth="1"/>
    <col min="5" max="6" width="19" customWidth="1"/>
    <col min="7" max="7" width="17" customWidth="1"/>
    <col min="8" max="8" width="14.42578125" customWidth="1"/>
    <col min="9" max="9" width="16.5703125" customWidth="1"/>
    <col min="10" max="10" width="16.7109375" customWidth="1"/>
  </cols>
  <sheetData>
    <row r="1" spans="1:10" ht="18" thickBot="1" x14ac:dyDescent="0.3">
      <c r="A1" s="441" t="s">
        <v>275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48" thickBot="1" x14ac:dyDescent="0.3">
      <c r="A2" s="324" t="s">
        <v>272</v>
      </c>
      <c r="B2" s="323" t="s">
        <v>271</v>
      </c>
      <c r="C2" s="323" t="s">
        <v>270</v>
      </c>
      <c r="D2" s="323" t="s">
        <v>269</v>
      </c>
      <c r="E2" s="323" t="s">
        <v>268</v>
      </c>
      <c r="F2" s="323" t="s">
        <v>274</v>
      </c>
      <c r="G2" s="323" t="s">
        <v>266</v>
      </c>
      <c r="H2" s="323" t="s">
        <v>265</v>
      </c>
      <c r="I2" s="323" t="s">
        <v>264</v>
      </c>
      <c r="J2" s="323" t="s">
        <v>263</v>
      </c>
    </row>
    <row r="3" spans="1:10" ht="16.5" thickBot="1" x14ac:dyDescent="0.3">
      <c r="A3" s="291">
        <v>1</v>
      </c>
      <c r="B3" s="51">
        <v>2</v>
      </c>
      <c r="C3" s="51">
        <v>3</v>
      </c>
      <c r="D3" s="51">
        <v>4</v>
      </c>
      <c r="E3" s="51">
        <v>5</v>
      </c>
      <c r="F3" s="51">
        <v>6</v>
      </c>
      <c r="G3" s="51">
        <v>7</v>
      </c>
      <c r="H3" s="51">
        <v>8</v>
      </c>
      <c r="I3" s="51">
        <v>9</v>
      </c>
      <c r="J3" s="51">
        <v>10</v>
      </c>
    </row>
    <row r="4" spans="1:10" ht="49.5" customHeight="1" thickBot="1" x14ac:dyDescent="0.3">
      <c r="A4" s="325">
        <f>ROW()-3</f>
        <v>1</v>
      </c>
      <c r="B4" s="326"/>
      <c r="C4" s="326"/>
      <c r="D4" s="326"/>
      <c r="E4" s="328"/>
      <c r="F4" s="328"/>
      <c r="G4" s="328"/>
      <c r="H4" s="328"/>
      <c r="I4" s="326"/>
      <c r="J4" s="326"/>
    </row>
    <row r="5" spans="1:10" ht="16.5" hidden="1" thickBot="1" x14ac:dyDescent="0.3">
      <c r="A5" s="48"/>
      <c r="B5" s="322"/>
      <c r="C5" s="322"/>
      <c r="D5" s="322"/>
      <c r="E5" s="132"/>
      <c r="F5" s="132"/>
      <c r="G5" s="132"/>
      <c r="H5" s="132"/>
      <c r="I5" s="322"/>
      <c r="J5" s="322"/>
    </row>
    <row r="6" spans="1:10" ht="18" thickBot="1" x14ac:dyDescent="0.3">
      <c r="A6" s="321"/>
      <c r="B6" s="317"/>
      <c r="C6" s="320"/>
      <c r="D6" s="317"/>
      <c r="E6" s="319">
        <f>SUM(E4:E5)</f>
        <v>0</v>
      </c>
      <c r="F6" s="318">
        <f>SUM(F4:F5)</f>
        <v>0</v>
      </c>
      <c r="G6" s="319">
        <f>SUM(G4:G5)</f>
        <v>0</v>
      </c>
      <c r="H6" s="318">
        <f>SUM(H4:H5)</f>
        <v>0</v>
      </c>
      <c r="I6" s="317"/>
      <c r="J6" s="316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C1"/>
    </sheetView>
  </sheetViews>
  <sheetFormatPr defaultRowHeight="15" x14ac:dyDescent="0.25"/>
  <cols>
    <col min="1" max="1" width="36.85546875" customWidth="1"/>
    <col min="2" max="2" width="13.28515625" customWidth="1"/>
    <col min="3" max="3" width="24.7109375" customWidth="1"/>
  </cols>
  <sheetData>
    <row r="1" spans="1:9" ht="72.75" customHeight="1" x14ac:dyDescent="0.25">
      <c r="A1" s="442" t="s">
        <v>281</v>
      </c>
      <c r="B1" s="442"/>
      <c r="C1" s="442"/>
      <c r="D1" s="337"/>
      <c r="E1" s="337"/>
      <c r="F1" s="337"/>
      <c r="G1" s="337"/>
      <c r="H1" s="337"/>
      <c r="I1" s="337"/>
    </row>
    <row r="2" spans="1:9" ht="15.75" x14ac:dyDescent="0.25">
      <c r="A2" s="336" t="s">
        <v>280</v>
      </c>
      <c r="B2" s="444"/>
      <c r="C2" s="444"/>
      <c r="D2" s="335"/>
      <c r="E2" s="329"/>
      <c r="F2" s="335"/>
      <c r="G2" s="29"/>
    </row>
    <row r="3" spans="1:9" ht="15.75" x14ac:dyDescent="0.25">
      <c r="A3" s="443" t="s">
        <v>279</v>
      </c>
      <c r="B3" s="443"/>
      <c r="C3" s="443"/>
      <c r="D3" s="332"/>
      <c r="E3" s="332"/>
      <c r="F3" s="332"/>
      <c r="G3" s="29"/>
    </row>
    <row r="4" spans="1:9" ht="16.5" thickBot="1" x14ac:dyDescent="0.3">
      <c r="A4" s="329"/>
      <c r="B4" s="332"/>
      <c r="C4" s="332"/>
      <c r="D4" s="332"/>
      <c r="E4" s="332"/>
      <c r="F4" s="332"/>
      <c r="G4" s="29"/>
    </row>
    <row r="5" spans="1:9" ht="86.25" customHeight="1" thickBot="1" x14ac:dyDescent="0.3">
      <c r="A5" s="334" t="s">
        <v>163</v>
      </c>
      <c r="B5" s="333" t="s">
        <v>162</v>
      </c>
      <c r="C5" s="333" t="s">
        <v>278</v>
      </c>
      <c r="D5" s="332"/>
      <c r="E5" s="332"/>
      <c r="F5" s="332"/>
      <c r="G5" s="29"/>
    </row>
    <row r="6" spans="1:9" ht="16.5" thickBot="1" x14ac:dyDescent="0.3">
      <c r="A6" s="291">
        <v>1</v>
      </c>
      <c r="B6" s="51">
        <v>2</v>
      </c>
      <c r="C6" s="51">
        <v>3</v>
      </c>
      <c r="D6" s="332"/>
      <c r="E6" s="332"/>
      <c r="F6" s="332"/>
      <c r="G6" s="29"/>
    </row>
    <row r="7" spans="1:9" ht="31.5" customHeight="1" thickBot="1" x14ac:dyDescent="0.3">
      <c r="A7" s="182" t="s">
        <v>74</v>
      </c>
      <c r="B7" s="51">
        <v>10</v>
      </c>
      <c r="C7" s="330"/>
      <c r="D7" s="329"/>
      <c r="E7" s="329"/>
      <c r="F7" s="329"/>
      <c r="G7" s="29"/>
    </row>
    <row r="8" spans="1:9" ht="31.5" customHeight="1" thickBot="1" x14ac:dyDescent="0.3">
      <c r="A8" s="182" t="s">
        <v>73</v>
      </c>
      <c r="B8" s="51">
        <v>20</v>
      </c>
      <c r="C8" s="330"/>
      <c r="D8" s="329"/>
      <c r="E8" s="329"/>
      <c r="F8" s="329"/>
      <c r="G8" s="29"/>
    </row>
    <row r="9" spans="1:9" ht="16.5" customHeight="1" thickBot="1" x14ac:dyDescent="0.3">
      <c r="A9" s="182" t="s">
        <v>277</v>
      </c>
      <c r="B9" s="51">
        <v>30</v>
      </c>
      <c r="C9" s="330">
        <f>SUM(C10:C11)</f>
        <v>0</v>
      </c>
      <c r="D9" s="329"/>
      <c r="E9" s="329"/>
      <c r="F9" s="329"/>
      <c r="G9" s="29"/>
    </row>
    <row r="10" spans="1:9" ht="16.5" thickBot="1" x14ac:dyDescent="0.3">
      <c r="A10" s="341"/>
      <c r="B10" s="342"/>
      <c r="C10" s="340"/>
      <c r="D10" s="329"/>
      <c r="E10" s="329"/>
      <c r="F10" s="329"/>
      <c r="G10" s="29"/>
    </row>
    <row r="11" spans="1:9" ht="16.5" hidden="1" thickBot="1" x14ac:dyDescent="0.3">
      <c r="A11" s="182"/>
      <c r="B11" s="331"/>
      <c r="C11" s="330"/>
      <c r="D11" s="329"/>
      <c r="E11" s="329"/>
      <c r="F11" s="329"/>
      <c r="G11" s="29"/>
    </row>
    <row r="12" spans="1:9" ht="16.5" customHeight="1" thickBot="1" x14ac:dyDescent="0.3">
      <c r="A12" s="182" t="s">
        <v>276</v>
      </c>
      <c r="B12" s="51">
        <v>40</v>
      </c>
      <c r="C12" s="330">
        <f>SUM(C13:C14)</f>
        <v>0</v>
      </c>
      <c r="D12" s="329"/>
      <c r="E12" s="329"/>
      <c r="F12" s="329"/>
      <c r="G12" s="29"/>
    </row>
    <row r="13" spans="1:9" ht="16.5" customHeight="1" thickBot="1" x14ac:dyDescent="0.3">
      <c r="A13" s="338"/>
      <c r="B13" s="339"/>
      <c r="C13" s="340"/>
      <c r="D13" s="329"/>
      <c r="E13" s="329"/>
      <c r="F13" s="329"/>
      <c r="G13" s="29"/>
    </row>
    <row r="14" spans="1:9" ht="16.5" hidden="1" thickBot="1" x14ac:dyDescent="0.3">
      <c r="A14" s="182"/>
      <c r="B14" s="331"/>
      <c r="C14" s="330"/>
      <c r="D14" s="329"/>
      <c r="E14" s="329"/>
      <c r="F14" s="329"/>
      <c r="G14" s="29"/>
    </row>
    <row r="15" spans="1:9" x14ac:dyDescent="0.25">
      <c r="A15" s="29"/>
      <c r="B15" s="29"/>
      <c r="C15" s="29"/>
      <c r="D15" s="29"/>
      <c r="E15" s="29"/>
      <c r="F15" s="29"/>
      <c r="G15" s="29"/>
    </row>
    <row r="16" spans="1:9" x14ac:dyDescent="0.25">
      <c r="A16" s="29"/>
      <c r="B16" s="29"/>
      <c r="C16" s="29"/>
      <c r="D16" s="29"/>
      <c r="E16" s="29"/>
      <c r="F16" s="29"/>
      <c r="G16" s="29"/>
    </row>
  </sheetData>
  <mergeCells count="3">
    <mergeCell ref="A1:C1"/>
    <mergeCell ref="A3:C3"/>
    <mergeCell ref="B2:C2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1" max="1" width="45.140625" customWidth="1"/>
    <col min="2" max="2" width="12.5703125" customWidth="1"/>
    <col min="3" max="3" width="26" customWidth="1"/>
  </cols>
  <sheetData>
    <row r="1" spans="1:3" ht="18" thickBot="1" x14ac:dyDescent="0.3">
      <c r="A1" s="348" t="s">
        <v>288</v>
      </c>
    </row>
    <row r="2" spans="1:3" ht="63.75" thickBot="1" x14ac:dyDescent="0.3">
      <c r="A2" s="324" t="s">
        <v>163</v>
      </c>
      <c r="B2" s="323" t="s">
        <v>162</v>
      </c>
      <c r="C2" s="323" t="s">
        <v>278</v>
      </c>
    </row>
    <row r="3" spans="1:3" ht="16.5" thickBot="1" x14ac:dyDescent="0.3">
      <c r="A3" s="291">
        <v>1</v>
      </c>
      <c r="B3" s="51">
        <v>2</v>
      </c>
      <c r="C3" s="51">
        <v>3</v>
      </c>
    </row>
    <row r="4" spans="1:3" ht="30" customHeight="1" thickBot="1" x14ac:dyDescent="0.3">
      <c r="A4" s="53" t="s">
        <v>287</v>
      </c>
      <c r="B4" s="51">
        <v>10</v>
      </c>
      <c r="C4" s="88"/>
    </row>
    <row r="5" spans="1:3" ht="74.25" customHeight="1" thickBot="1" x14ac:dyDescent="0.3">
      <c r="A5" s="347" t="s">
        <v>286</v>
      </c>
      <c r="B5" s="51">
        <v>20</v>
      </c>
      <c r="C5" s="88"/>
    </row>
    <row r="6" spans="1:3" ht="41.25" customHeight="1" thickBot="1" x14ac:dyDescent="0.3">
      <c r="A6" s="53" t="s">
        <v>285</v>
      </c>
      <c r="B6" s="51">
        <v>30</v>
      </c>
      <c r="C6" s="88"/>
    </row>
    <row r="7" spans="1:3" x14ac:dyDescent="0.25">
      <c r="A7" s="343"/>
    </row>
    <row r="8" spans="1:3" ht="18.75" x14ac:dyDescent="0.25">
      <c r="A8" s="346"/>
      <c r="B8" s="346"/>
    </row>
    <row r="9" spans="1:3" ht="18.75" x14ac:dyDescent="0.25">
      <c r="A9" s="346" t="s">
        <v>284</v>
      </c>
      <c r="B9" s="345"/>
      <c r="C9" s="310" t="s">
        <v>289</v>
      </c>
    </row>
    <row r="10" spans="1:3" x14ac:dyDescent="0.25">
      <c r="A10" s="344"/>
      <c r="B10" s="344" t="s">
        <v>283</v>
      </c>
      <c r="C10" t="s">
        <v>282</v>
      </c>
    </row>
    <row r="11" spans="1:3" x14ac:dyDescent="0.25">
      <c r="A11" s="343"/>
    </row>
    <row r="13" spans="1:3" x14ac:dyDescent="0.25">
      <c r="A13" s="343"/>
    </row>
  </sheetData>
  <hyperlinks>
    <hyperlink ref="A5" r:id="rId1" location="/document/99/901714433/" display="http://www.gosfinansy.ru/ - /document/99/901714433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85.28515625" customWidth="1"/>
    <col min="2" max="2" width="0" hidden="1" customWidth="1"/>
  </cols>
  <sheetData>
    <row r="1" spans="1:1" ht="34.5" x14ac:dyDescent="0.25">
      <c r="A1" s="21" t="s">
        <v>39</v>
      </c>
    </row>
    <row r="2" spans="1:1" ht="17.25" x14ac:dyDescent="0.25">
      <c r="A2" s="21" t="s">
        <v>38</v>
      </c>
    </row>
    <row r="3" spans="1:1" ht="51.75" x14ac:dyDescent="0.25">
      <c r="A3" s="23" t="s">
        <v>42</v>
      </c>
    </row>
    <row r="4" spans="1:1" ht="34.5" x14ac:dyDescent="0.25">
      <c r="A4" s="21" t="s">
        <v>37</v>
      </c>
    </row>
    <row r="5" spans="1:1" ht="34.5" x14ac:dyDescent="0.25">
      <c r="A5" s="23" t="s">
        <v>41</v>
      </c>
    </row>
    <row r="6" spans="1:1" ht="69" x14ac:dyDescent="0.25">
      <c r="A6" s="21" t="s">
        <v>36</v>
      </c>
    </row>
    <row r="7" spans="1:1" ht="17.25" x14ac:dyDescent="0.25">
      <c r="A7" s="23" t="s">
        <v>40</v>
      </c>
    </row>
    <row r="8" spans="1:1" ht="167.25" customHeight="1" x14ac:dyDescent="0.25">
      <c r="A8" s="21" t="s">
        <v>35</v>
      </c>
    </row>
    <row r="9" spans="1:1" ht="22.5" customHeight="1" x14ac:dyDescent="0.25">
      <c r="A9" s="22">
        <v>15018206.32</v>
      </c>
    </row>
    <row r="10" spans="1:1" ht="69" x14ac:dyDescent="0.25">
      <c r="A10" s="21" t="s">
        <v>34</v>
      </c>
    </row>
    <row r="11" spans="1:1" ht="18.75" customHeight="1" x14ac:dyDescent="0.25">
      <c r="A11" s="20">
        <v>7438935.75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x14ac:dyDescent="0.25"/>
  <cols>
    <col min="1" max="1" width="10.42578125" customWidth="1"/>
    <col min="2" max="2" width="9.140625" customWidth="1"/>
    <col min="5" max="5" width="18.85546875" customWidth="1"/>
    <col min="6" max="6" width="14.85546875" customWidth="1"/>
    <col min="7" max="7" width="22.28515625" customWidth="1"/>
  </cols>
  <sheetData>
    <row r="1" spans="1:7" ht="33.75" customHeight="1" x14ac:dyDescent="0.25">
      <c r="A1" s="379" t="s">
        <v>70</v>
      </c>
      <c r="B1" s="379"/>
      <c r="C1" s="379"/>
      <c r="D1" s="379"/>
      <c r="E1" s="379"/>
      <c r="F1" s="379"/>
      <c r="G1" s="379"/>
    </row>
    <row r="2" spans="1:7" ht="16.5" thickBot="1" x14ac:dyDescent="0.3">
      <c r="A2" s="383" t="s">
        <v>69</v>
      </c>
      <c r="B2" s="383"/>
      <c r="C2" s="383"/>
      <c r="D2" s="383"/>
      <c r="E2" s="32"/>
      <c r="F2" s="384" t="s">
        <v>68</v>
      </c>
      <c r="G2" s="384"/>
    </row>
    <row r="3" spans="1:7" ht="31.5" x14ac:dyDescent="0.25">
      <c r="A3" s="385"/>
      <c r="B3" s="385"/>
      <c r="C3" s="385"/>
      <c r="D3" s="385"/>
      <c r="E3" s="31" t="s">
        <v>67</v>
      </c>
      <c r="F3" s="385"/>
      <c r="G3" s="385"/>
    </row>
    <row r="4" spans="1:7" s="29" customFormat="1" ht="15.75" x14ac:dyDescent="0.25">
      <c r="A4" s="30"/>
      <c r="B4" s="30"/>
      <c r="C4" s="30"/>
      <c r="D4" s="30"/>
      <c r="E4" s="24"/>
      <c r="F4" s="30"/>
      <c r="G4" s="30"/>
    </row>
    <row r="5" spans="1:7" ht="17.25" x14ac:dyDescent="0.25">
      <c r="A5" s="28" t="s">
        <v>66</v>
      </c>
      <c r="B5" s="386" t="s">
        <v>65</v>
      </c>
      <c r="C5" s="386"/>
      <c r="D5" s="386"/>
      <c r="E5" s="386"/>
      <c r="F5" s="386"/>
      <c r="G5" s="28" t="s">
        <v>64</v>
      </c>
    </row>
    <row r="6" spans="1:7" ht="17.25" x14ac:dyDescent="0.25">
      <c r="A6" s="28" t="s">
        <v>63</v>
      </c>
      <c r="B6" s="386">
        <v>2</v>
      </c>
      <c r="C6" s="386"/>
      <c r="D6" s="386"/>
      <c r="E6" s="386"/>
      <c r="F6" s="386"/>
      <c r="G6" s="28">
        <v>3</v>
      </c>
    </row>
    <row r="7" spans="1:7" ht="17.25" x14ac:dyDescent="0.25">
      <c r="A7" s="27"/>
      <c r="B7" s="380" t="s">
        <v>62</v>
      </c>
      <c r="C7" s="381"/>
      <c r="D7" s="381"/>
      <c r="E7" s="381"/>
      <c r="F7" s="382"/>
      <c r="G7" s="26">
        <v>39446751.109999999</v>
      </c>
    </row>
    <row r="8" spans="1:7" ht="17.25" customHeight="1" x14ac:dyDescent="0.25">
      <c r="A8" s="27"/>
      <c r="B8" s="376" t="s">
        <v>47</v>
      </c>
      <c r="C8" s="377"/>
      <c r="D8" s="377"/>
      <c r="E8" s="377"/>
      <c r="F8" s="378"/>
      <c r="G8" s="26"/>
    </row>
    <row r="9" spans="1:7" ht="17.25" x14ac:dyDescent="0.25">
      <c r="A9" s="27"/>
      <c r="B9" s="376" t="s">
        <v>61</v>
      </c>
      <c r="C9" s="377"/>
      <c r="D9" s="377"/>
      <c r="E9" s="377"/>
      <c r="F9" s="378"/>
      <c r="G9" s="26">
        <v>15018206.32</v>
      </c>
    </row>
    <row r="10" spans="1:7" ht="17.25" x14ac:dyDescent="0.25">
      <c r="A10" s="27"/>
      <c r="B10" s="376" t="s">
        <v>59</v>
      </c>
      <c r="C10" s="377"/>
      <c r="D10" s="377"/>
      <c r="E10" s="377"/>
      <c r="F10" s="378"/>
      <c r="G10" s="26">
        <v>8262254.96</v>
      </c>
    </row>
    <row r="11" spans="1:7" ht="17.25" x14ac:dyDescent="0.25">
      <c r="A11" s="27"/>
      <c r="B11" s="376" t="s">
        <v>60</v>
      </c>
      <c r="C11" s="377"/>
      <c r="D11" s="377"/>
      <c r="E11" s="377"/>
      <c r="F11" s="378"/>
      <c r="G11" s="26">
        <v>1234502.5</v>
      </c>
    </row>
    <row r="12" spans="1:7" ht="17.25" x14ac:dyDescent="0.25">
      <c r="A12" s="27"/>
      <c r="B12" s="376" t="s">
        <v>59</v>
      </c>
      <c r="C12" s="377"/>
      <c r="D12" s="377"/>
      <c r="E12" s="377"/>
      <c r="F12" s="378"/>
      <c r="G12" s="26">
        <v>276147.62</v>
      </c>
    </row>
    <row r="13" spans="1:7" ht="17.25" x14ac:dyDescent="0.25">
      <c r="A13" s="27"/>
      <c r="B13" s="380" t="s">
        <v>58</v>
      </c>
      <c r="C13" s="381"/>
      <c r="D13" s="381"/>
      <c r="E13" s="381"/>
      <c r="F13" s="382"/>
      <c r="G13" s="26">
        <v>39543526.420000002</v>
      </c>
    </row>
    <row r="14" spans="1:7" ht="17.25" customHeight="1" x14ac:dyDescent="0.25">
      <c r="A14" s="27"/>
      <c r="B14" s="376" t="s">
        <v>47</v>
      </c>
      <c r="C14" s="377"/>
      <c r="D14" s="377"/>
      <c r="E14" s="377"/>
      <c r="F14" s="378"/>
      <c r="G14" s="26"/>
    </row>
    <row r="15" spans="1:7" ht="24.75" customHeight="1" x14ac:dyDescent="0.25">
      <c r="A15" s="27"/>
      <c r="B15" s="376" t="s">
        <v>57</v>
      </c>
      <c r="C15" s="377"/>
      <c r="D15" s="377"/>
      <c r="E15" s="377"/>
      <c r="F15" s="378"/>
      <c r="G15" s="26"/>
    </row>
    <row r="16" spans="1:7" ht="17.25" customHeight="1" x14ac:dyDescent="0.25">
      <c r="A16" s="27"/>
      <c r="B16" s="376" t="s">
        <v>47</v>
      </c>
      <c r="C16" s="377"/>
      <c r="D16" s="377"/>
      <c r="E16" s="377"/>
      <c r="F16" s="378"/>
      <c r="G16" s="26"/>
    </row>
    <row r="17" spans="1:7" ht="21.75" customHeight="1" x14ac:dyDescent="0.25">
      <c r="A17" s="27"/>
      <c r="B17" s="376" t="s">
        <v>56</v>
      </c>
      <c r="C17" s="377"/>
      <c r="D17" s="377"/>
      <c r="E17" s="377"/>
      <c r="F17" s="378"/>
      <c r="G17" s="26"/>
    </row>
    <row r="18" spans="1:7" ht="45.75" customHeight="1" x14ac:dyDescent="0.25">
      <c r="A18" s="27"/>
      <c r="B18" s="376" t="s">
        <v>55</v>
      </c>
      <c r="C18" s="377"/>
      <c r="D18" s="377"/>
      <c r="E18" s="377"/>
      <c r="F18" s="378"/>
      <c r="G18" s="26"/>
    </row>
    <row r="19" spans="1:7" ht="17.25" customHeight="1" x14ac:dyDescent="0.25">
      <c r="A19" s="27"/>
      <c r="B19" s="376" t="s">
        <v>54</v>
      </c>
      <c r="C19" s="377"/>
      <c r="D19" s="377"/>
      <c r="E19" s="377"/>
      <c r="F19" s="378"/>
      <c r="G19" s="26"/>
    </row>
    <row r="20" spans="1:7" ht="24.75" customHeight="1" x14ac:dyDescent="0.25">
      <c r="A20" s="27"/>
      <c r="B20" s="376" t="s">
        <v>53</v>
      </c>
      <c r="C20" s="377"/>
      <c r="D20" s="377"/>
      <c r="E20" s="377"/>
      <c r="F20" s="378"/>
      <c r="G20" s="26"/>
    </row>
    <row r="21" spans="1:7" ht="21.75" customHeight="1" x14ac:dyDescent="0.25">
      <c r="A21" s="27"/>
      <c r="B21" s="376" t="s">
        <v>52</v>
      </c>
      <c r="C21" s="377"/>
      <c r="D21" s="377"/>
      <c r="E21" s="377"/>
      <c r="F21" s="378"/>
      <c r="G21" s="26"/>
    </row>
    <row r="22" spans="1:7" ht="20.25" customHeight="1" x14ac:dyDescent="0.25">
      <c r="A22" s="27"/>
      <c r="B22" s="376" t="s">
        <v>51</v>
      </c>
      <c r="C22" s="377"/>
      <c r="D22" s="377"/>
      <c r="E22" s="377"/>
      <c r="F22" s="378"/>
      <c r="G22" s="26"/>
    </row>
    <row r="23" spans="1:7" ht="17.25" x14ac:dyDescent="0.25">
      <c r="A23" s="27"/>
      <c r="B23" s="387" t="s">
        <v>50</v>
      </c>
      <c r="C23" s="387"/>
      <c r="D23" s="387"/>
      <c r="E23" s="387"/>
      <c r="F23" s="387"/>
      <c r="G23" s="26"/>
    </row>
    <row r="24" spans="1:7" ht="17.25" customHeight="1" x14ac:dyDescent="0.25">
      <c r="A24" s="27"/>
      <c r="B24" s="376" t="s">
        <v>47</v>
      </c>
      <c r="C24" s="377"/>
      <c r="D24" s="377"/>
      <c r="E24" s="377"/>
      <c r="F24" s="378"/>
      <c r="G24" s="26"/>
    </row>
    <row r="25" spans="1:7" ht="17.25" customHeight="1" x14ac:dyDescent="0.25">
      <c r="A25" s="27"/>
      <c r="B25" s="376" t="s">
        <v>49</v>
      </c>
      <c r="C25" s="377"/>
      <c r="D25" s="377"/>
      <c r="E25" s="377"/>
      <c r="F25" s="378"/>
      <c r="G25" s="26"/>
    </row>
    <row r="26" spans="1:7" ht="17.25" x14ac:dyDescent="0.25">
      <c r="A26" s="27"/>
      <c r="B26" s="387" t="s">
        <v>48</v>
      </c>
      <c r="C26" s="387"/>
      <c r="D26" s="387"/>
      <c r="E26" s="387"/>
      <c r="F26" s="387"/>
      <c r="G26" s="26"/>
    </row>
    <row r="27" spans="1:7" ht="17.25" customHeight="1" x14ac:dyDescent="0.25">
      <c r="A27" s="27"/>
      <c r="B27" s="376" t="s">
        <v>47</v>
      </c>
      <c r="C27" s="377"/>
      <c r="D27" s="377"/>
      <c r="E27" s="377"/>
      <c r="F27" s="378"/>
      <c r="G27" s="26"/>
    </row>
    <row r="28" spans="1:7" ht="58.5" customHeight="1" x14ac:dyDescent="0.25">
      <c r="A28" s="27"/>
      <c r="B28" s="376" t="s">
        <v>46</v>
      </c>
      <c r="C28" s="377"/>
      <c r="D28" s="377"/>
      <c r="E28" s="377"/>
      <c r="F28" s="378"/>
      <c r="G28" s="26"/>
    </row>
    <row r="29" spans="1:7" ht="60" customHeight="1" x14ac:dyDescent="0.25">
      <c r="A29" s="27"/>
      <c r="B29" s="376" t="s">
        <v>45</v>
      </c>
      <c r="C29" s="377"/>
      <c r="D29" s="377"/>
      <c r="E29" s="377"/>
      <c r="F29" s="378"/>
      <c r="G29" s="26"/>
    </row>
    <row r="30" spans="1:7" ht="17.25" customHeight="1" x14ac:dyDescent="0.25">
      <c r="A30" s="27"/>
      <c r="B30" s="376" t="s">
        <v>44</v>
      </c>
      <c r="C30" s="377"/>
      <c r="D30" s="377"/>
      <c r="E30" s="377"/>
      <c r="F30" s="378"/>
      <c r="G30" s="26"/>
    </row>
    <row r="31" spans="1:7" ht="21" customHeight="1" x14ac:dyDescent="0.25">
      <c r="A31" s="27"/>
      <c r="B31" s="376" t="s">
        <v>43</v>
      </c>
      <c r="C31" s="377"/>
      <c r="D31" s="377"/>
      <c r="E31" s="377"/>
      <c r="F31" s="378"/>
      <c r="G31" s="26"/>
    </row>
    <row r="32" spans="1:7" x14ac:dyDescent="0.25">
      <c r="A32" s="25"/>
      <c r="B32" s="25"/>
      <c r="C32" s="25"/>
      <c r="D32" s="25"/>
      <c r="E32" s="25"/>
      <c r="F32" s="25"/>
      <c r="G32" s="25"/>
    </row>
  </sheetData>
  <mergeCells count="32">
    <mergeCell ref="B31:F31"/>
    <mergeCell ref="B22:F22"/>
    <mergeCell ref="B24:F24"/>
    <mergeCell ref="B25:F25"/>
    <mergeCell ref="B27:F27"/>
    <mergeCell ref="B28:F28"/>
    <mergeCell ref="B29:F29"/>
    <mergeCell ref="B23:F23"/>
    <mergeCell ref="B26:F26"/>
    <mergeCell ref="B16:F16"/>
    <mergeCell ref="B17:F17"/>
    <mergeCell ref="B18:F18"/>
    <mergeCell ref="B30:F30"/>
    <mergeCell ref="B19:F19"/>
    <mergeCell ref="B20:F20"/>
    <mergeCell ref="B21:F21"/>
    <mergeCell ref="B15:F15"/>
    <mergeCell ref="A1:G1"/>
    <mergeCell ref="B7:F7"/>
    <mergeCell ref="B8:F8"/>
    <mergeCell ref="B9:F9"/>
    <mergeCell ref="B10:F10"/>
    <mergeCell ref="B11:F11"/>
    <mergeCell ref="A2:D2"/>
    <mergeCell ref="F2:G2"/>
    <mergeCell ref="A3:D3"/>
    <mergeCell ref="F3:G3"/>
    <mergeCell ref="B5:F5"/>
    <mergeCell ref="B6:F6"/>
    <mergeCell ref="B12:F12"/>
    <mergeCell ref="B14:F14"/>
    <mergeCell ref="B13:F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="85" zoomScaleNormal="85" workbookViewId="0">
      <selection sqref="A1:J1"/>
    </sheetView>
  </sheetViews>
  <sheetFormatPr defaultRowHeight="15" x14ac:dyDescent="0.25"/>
  <cols>
    <col min="1" max="1" width="45.140625" customWidth="1"/>
    <col min="3" max="3" width="14.28515625" customWidth="1"/>
    <col min="4" max="4" width="21.28515625" customWidth="1"/>
    <col min="5" max="5" width="20.28515625" customWidth="1"/>
    <col min="6" max="6" width="16.7109375" customWidth="1"/>
    <col min="7" max="7" width="17.85546875" customWidth="1"/>
    <col min="8" max="8" width="17.7109375" hidden="1" customWidth="1"/>
    <col min="9" max="9" width="17.140625" customWidth="1"/>
    <col min="10" max="10" width="15.140625" customWidth="1"/>
  </cols>
  <sheetData>
    <row r="1" spans="1:10" ht="46.5" customHeight="1" thickBot="1" x14ac:dyDescent="0.3">
      <c r="A1" s="403" t="s">
        <v>164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0" ht="16.5" thickBot="1" x14ac:dyDescent="0.3">
      <c r="A2" s="145"/>
      <c r="B2" s="143"/>
      <c r="C2" s="143"/>
      <c r="D2" s="144" t="s">
        <v>69</v>
      </c>
      <c r="E2" s="146">
        <v>43474</v>
      </c>
      <c r="F2" s="143"/>
      <c r="G2" s="143"/>
      <c r="H2" s="143"/>
      <c r="I2" s="143"/>
      <c r="J2" s="142"/>
    </row>
    <row r="3" spans="1:10" ht="32.25" customHeight="1" thickBot="1" x14ac:dyDescent="0.3">
      <c r="A3" s="404" t="s">
        <v>163</v>
      </c>
      <c r="B3" s="398" t="s">
        <v>162</v>
      </c>
      <c r="C3" s="401" t="s">
        <v>161</v>
      </c>
      <c r="D3" s="406" t="s">
        <v>160</v>
      </c>
      <c r="E3" s="407"/>
      <c r="F3" s="407"/>
      <c r="G3" s="407"/>
      <c r="H3" s="407"/>
      <c r="I3" s="407"/>
      <c r="J3" s="408"/>
    </row>
    <row r="4" spans="1:10" ht="16.5" thickBot="1" x14ac:dyDescent="0.3">
      <c r="A4" s="405"/>
      <c r="B4" s="399"/>
      <c r="C4" s="402"/>
      <c r="D4" s="404" t="s">
        <v>153</v>
      </c>
      <c r="E4" s="409" t="s">
        <v>159</v>
      </c>
      <c r="F4" s="410"/>
      <c r="G4" s="410"/>
      <c r="H4" s="410"/>
      <c r="I4" s="410"/>
      <c r="J4" s="397"/>
    </row>
    <row r="5" spans="1:10" ht="174.75" customHeight="1" thickBot="1" x14ac:dyDescent="0.3">
      <c r="A5" s="405"/>
      <c r="B5" s="399"/>
      <c r="C5" s="402"/>
      <c r="D5" s="405"/>
      <c r="E5" s="391" t="s">
        <v>158</v>
      </c>
      <c r="F5" s="394" t="s">
        <v>157</v>
      </c>
      <c r="G5" s="391" t="s">
        <v>156</v>
      </c>
      <c r="H5" s="394" t="s">
        <v>155</v>
      </c>
      <c r="I5" s="396" t="s">
        <v>154</v>
      </c>
      <c r="J5" s="397"/>
    </row>
    <row r="6" spans="1:10" ht="36" customHeight="1" thickBot="1" x14ac:dyDescent="0.3">
      <c r="A6" s="395"/>
      <c r="B6" s="400"/>
      <c r="C6" s="402"/>
      <c r="D6" s="395"/>
      <c r="E6" s="392"/>
      <c r="F6" s="395"/>
      <c r="G6" s="392"/>
      <c r="H6" s="395"/>
      <c r="I6" s="141" t="s">
        <v>153</v>
      </c>
      <c r="J6" s="140" t="s">
        <v>152</v>
      </c>
    </row>
    <row r="7" spans="1:10" ht="16.5" thickBot="1" x14ac:dyDescent="0.3">
      <c r="A7" s="139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7">
        <v>8</v>
      </c>
      <c r="I7" s="136">
        <v>9</v>
      </c>
      <c r="J7" s="135">
        <v>10</v>
      </c>
    </row>
    <row r="8" spans="1:10" ht="15.75" hidden="1" thickBot="1" x14ac:dyDescent="0.3">
      <c r="A8" s="393" t="s">
        <v>151</v>
      </c>
      <c r="B8" s="389"/>
      <c r="C8" s="389"/>
      <c r="D8" s="389"/>
      <c r="E8" s="389"/>
      <c r="F8" s="389"/>
      <c r="G8" s="389"/>
      <c r="H8" s="389"/>
      <c r="I8" s="389"/>
      <c r="J8" s="390"/>
    </row>
    <row r="9" spans="1:10" ht="15.75" thickBot="1" x14ac:dyDescent="0.3"/>
    <row r="10" spans="1:10" ht="32.25" hidden="1" thickBot="1" x14ac:dyDescent="0.3">
      <c r="A10" s="53" t="s">
        <v>150</v>
      </c>
      <c r="B10" s="51">
        <v>2</v>
      </c>
      <c r="C10" s="51">
        <v>180</v>
      </c>
      <c r="D10" s="78"/>
      <c r="E10" s="51" t="s">
        <v>82</v>
      </c>
      <c r="F10" s="88"/>
      <c r="G10" s="88"/>
      <c r="H10" s="51" t="s">
        <v>82</v>
      </c>
      <c r="I10" s="134"/>
      <c r="J10" s="51" t="s">
        <v>82</v>
      </c>
    </row>
    <row r="11" spans="1:10" ht="63.75" hidden="1" thickBot="1" x14ac:dyDescent="0.3">
      <c r="A11" s="48" t="s">
        <v>149</v>
      </c>
      <c r="B11" s="47">
        <v>3</v>
      </c>
      <c r="C11" s="47">
        <v>130</v>
      </c>
      <c r="D11" s="133"/>
      <c r="E11" s="132"/>
      <c r="F11" s="47" t="s">
        <v>82</v>
      </c>
      <c r="G11" s="47" t="s">
        <v>82</v>
      </c>
      <c r="H11" s="47" t="s">
        <v>82</v>
      </c>
      <c r="I11" s="131"/>
      <c r="J11" s="47" t="s">
        <v>82</v>
      </c>
    </row>
    <row r="12" spans="1:10" ht="26.25" customHeight="1" thickBot="1" x14ac:dyDescent="0.3">
      <c r="A12" s="76" t="s">
        <v>148</v>
      </c>
      <c r="B12" s="75">
        <v>100</v>
      </c>
      <c r="C12" s="75" t="s">
        <v>72</v>
      </c>
      <c r="D12" s="72">
        <f>E12+F12+G12+I12</f>
        <v>2256600</v>
      </c>
      <c r="E12" s="74">
        <f>E15+E16</f>
        <v>2120000</v>
      </c>
      <c r="F12" s="74">
        <f>F15+F27</f>
        <v>136600</v>
      </c>
      <c r="G12" s="74">
        <f>G15+G27</f>
        <v>0</v>
      </c>
      <c r="H12" s="74"/>
      <c r="I12" s="72">
        <f>I14+I16+I26+I28+I32+I33</f>
        <v>0</v>
      </c>
      <c r="J12" s="130">
        <f>J16+J32</f>
        <v>0</v>
      </c>
    </row>
    <row r="13" spans="1:10" ht="22.5" hidden="1" customHeight="1" thickBot="1" x14ac:dyDescent="0.3">
      <c r="A13" s="388" t="s">
        <v>147</v>
      </c>
      <c r="B13" s="389"/>
      <c r="C13" s="389"/>
      <c r="D13" s="389"/>
      <c r="E13" s="389"/>
      <c r="F13" s="389"/>
      <c r="G13" s="389"/>
      <c r="H13" s="389"/>
      <c r="I13" s="389"/>
      <c r="J13" s="390"/>
    </row>
    <row r="14" spans="1:10" ht="32.25" thickBot="1" x14ac:dyDescent="0.3">
      <c r="A14" s="129" t="s">
        <v>146</v>
      </c>
      <c r="B14" s="121">
        <v>110</v>
      </c>
      <c r="C14" s="117">
        <v>120</v>
      </c>
      <c r="D14" s="128">
        <f>I14</f>
        <v>0</v>
      </c>
      <c r="E14" s="117" t="s">
        <v>82</v>
      </c>
      <c r="F14" s="117" t="s">
        <v>82</v>
      </c>
      <c r="G14" s="117" t="s">
        <v>82</v>
      </c>
      <c r="H14" s="117" t="s">
        <v>82</v>
      </c>
      <c r="I14" s="128">
        <f>I15</f>
        <v>0</v>
      </c>
      <c r="J14" s="117" t="s">
        <v>82</v>
      </c>
    </row>
    <row r="15" spans="1:10" ht="63.75" thickBot="1" x14ac:dyDescent="0.3">
      <c r="A15" s="94" t="s">
        <v>145</v>
      </c>
      <c r="B15" s="127"/>
      <c r="C15" s="127">
        <v>120</v>
      </c>
      <c r="D15" s="126">
        <f>E15+F15+G15+I15</f>
        <v>0</v>
      </c>
      <c r="E15" s="125"/>
      <c r="F15" s="125"/>
      <c r="G15" s="125"/>
      <c r="H15" s="125"/>
      <c r="I15" s="124">
        <v>0</v>
      </c>
      <c r="J15" s="123"/>
    </row>
    <row r="16" spans="1:10" ht="30" customHeight="1" thickBot="1" x14ac:dyDescent="0.3">
      <c r="A16" s="48" t="s">
        <v>144</v>
      </c>
      <c r="B16" s="51"/>
      <c r="C16" s="51">
        <v>130</v>
      </c>
      <c r="D16" s="78">
        <f>E16+H16+I16</f>
        <v>2120000</v>
      </c>
      <c r="E16" s="88">
        <f>E38</f>
        <v>2120000</v>
      </c>
      <c r="F16" s="51" t="s">
        <v>82</v>
      </c>
      <c r="G16" s="51" t="s">
        <v>82</v>
      </c>
      <c r="H16" s="88"/>
      <c r="I16" s="78">
        <f>I17+I25</f>
        <v>0</v>
      </c>
      <c r="J16" s="88"/>
    </row>
    <row r="17" spans="1:10" ht="48" thickBot="1" x14ac:dyDescent="0.3">
      <c r="A17" s="122" t="s">
        <v>143</v>
      </c>
      <c r="B17" s="121"/>
      <c r="C17" s="117">
        <v>130</v>
      </c>
      <c r="D17" s="78">
        <f>I17</f>
        <v>0</v>
      </c>
      <c r="E17" s="116"/>
      <c r="F17" s="116"/>
      <c r="G17" s="116"/>
      <c r="H17" s="116" t="s">
        <v>82</v>
      </c>
      <c r="I17" s="120">
        <v>0</v>
      </c>
      <c r="J17" s="119"/>
    </row>
    <row r="18" spans="1:10" ht="32.25" thickBot="1" x14ac:dyDescent="0.3">
      <c r="A18" s="118" t="s">
        <v>142</v>
      </c>
      <c r="B18" s="117"/>
      <c r="C18" s="117">
        <v>130</v>
      </c>
      <c r="D18" s="78">
        <f>I18</f>
        <v>0</v>
      </c>
      <c r="E18" s="116"/>
      <c r="F18" s="116"/>
      <c r="G18" s="116"/>
      <c r="H18" s="116" t="s">
        <v>82</v>
      </c>
      <c r="I18" s="115"/>
      <c r="J18" s="115"/>
    </row>
    <row r="19" spans="1:10" s="58" customFormat="1" ht="48" hidden="1" thickBot="1" x14ac:dyDescent="0.3">
      <c r="A19" s="114" t="s">
        <v>141</v>
      </c>
      <c r="B19" s="113"/>
      <c r="C19" s="112">
        <v>130</v>
      </c>
      <c r="D19" s="104"/>
      <c r="E19" s="111" t="s">
        <v>82</v>
      </c>
      <c r="F19" s="111" t="s">
        <v>82</v>
      </c>
      <c r="G19" s="111" t="s">
        <v>82</v>
      </c>
      <c r="H19" s="111" t="s">
        <v>82</v>
      </c>
      <c r="I19" s="96"/>
      <c r="J19" s="110"/>
    </row>
    <row r="20" spans="1:10" s="58" customFormat="1" ht="48" hidden="1" thickBot="1" x14ac:dyDescent="0.3">
      <c r="A20" s="109" t="s">
        <v>140</v>
      </c>
      <c r="B20" s="108"/>
      <c r="C20" s="108">
        <v>130</v>
      </c>
      <c r="D20" s="104"/>
      <c r="E20" s="107" t="s">
        <v>82</v>
      </c>
      <c r="F20" s="107" t="s">
        <v>82</v>
      </c>
      <c r="G20" s="107" t="s">
        <v>82</v>
      </c>
      <c r="H20" s="107" t="s">
        <v>82</v>
      </c>
      <c r="I20" s="106"/>
      <c r="J20" s="105"/>
    </row>
    <row r="21" spans="1:10" s="58" customFormat="1" ht="48" hidden="1" customHeight="1" thickBot="1" x14ac:dyDescent="0.3">
      <c r="A21" s="63" t="s">
        <v>139</v>
      </c>
      <c r="B21" s="62"/>
      <c r="C21" s="62">
        <v>130</v>
      </c>
      <c r="D21" s="104"/>
      <c r="E21" s="103" t="s">
        <v>82</v>
      </c>
      <c r="F21" s="103" t="s">
        <v>82</v>
      </c>
      <c r="G21" s="103" t="s">
        <v>82</v>
      </c>
      <c r="H21" s="103" t="s">
        <v>82</v>
      </c>
      <c r="I21" s="101"/>
      <c r="J21" s="101"/>
    </row>
    <row r="22" spans="1:10" s="58" customFormat="1" ht="32.25" hidden="1" thickBot="1" x14ac:dyDescent="0.3">
      <c r="A22" s="63" t="s">
        <v>138</v>
      </c>
      <c r="B22" s="62"/>
      <c r="C22" s="62">
        <v>130</v>
      </c>
      <c r="D22" s="104"/>
      <c r="E22" s="103" t="s">
        <v>82</v>
      </c>
      <c r="F22" s="103" t="s">
        <v>82</v>
      </c>
      <c r="G22" s="103" t="s">
        <v>82</v>
      </c>
      <c r="H22" s="103" t="s">
        <v>82</v>
      </c>
      <c r="I22" s="102"/>
      <c r="J22" s="101"/>
    </row>
    <row r="23" spans="1:10" s="58" customFormat="1" ht="32.25" hidden="1" thickBot="1" x14ac:dyDescent="0.3">
      <c r="A23" s="63" t="s">
        <v>137</v>
      </c>
      <c r="B23" s="62"/>
      <c r="C23" s="62">
        <v>130</v>
      </c>
      <c r="D23" s="104"/>
      <c r="E23" s="103" t="s">
        <v>82</v>
      </c>
      <c r="F23" s="103" t="s">
        <v>82</v>
      </c>
      <c r="G23" s="103" t="s">
        <v>82</v>
      </c>
      <c r="H23" s="103" t="s">
        <v>82</v>
      </c>
      <c r="I23" s="102"/>
      <c r="J23" s="101"/>
    </row>
    <row r="24" spans="1:10" s="58" customFormat="1" ht="32.25" hidden="1" thickBot="1" x14ac:dyDescent="0.3">
      <c r="A24" s="100" t="s">
        <v>136</v>
      </c>
      <c r="B24" s="99"/>
      <c r="C24" s="99">
        <v>130</v>
      </c>
      <c r="D24" s="98"/>
      <c r="E24" s="97" t="s">
        <v>82</v>
      </c>
      <c r="F24" s="97" t="s">
        <v>82</v>
      </c>
      <c r="G24" s="97" t="s">
        <v>82</v>
      </c>
      <c r="H24" s="97" t="s">
        <v>82</v>
      </c>
      <c r="I24" s="96"/>
      <c r="J24" s="95"/>
    </row>
    <row r="25" spans="1:10" ht="32.25" thickBot="1" x14ac:dyDescent="0.3">
      <c r="A25" s="94" t="s">
        <v>135</v>
      </c>
      <c r="B25" s="93"/>
      <c r="C25" s="93">
        <v>130</v>
      </c>
      <c r="D25" s="92">
        <f>I25</f>
        <v>0</v>
      </c>
      <c r="E25" s="91"/>
      <c r="F25" s="91"/>
      <c r="G25" s="91"/>
      <c r="H25" s="91" t="s">
        <v>82</v>
      </c>
      <c r="I25" s="90">
        <v>0</v>
      </c>
      <c r="J25" s="89"/>
    </row>
    <row r="26" spans="1:10" ht="32.25" thickBot="1" x14ac:dyDescent="0.3">
      <c r="A26" s="57" t="s">
        <v>134</v>
      </c>
      <c r="B26" s="51">
        <v>120</v>
      </c>
      <c r="C26" s="51">
        <v>140</v>
      </c>
      <c r="D26" s="85">
        <f>I26</f>
        <v>0</v>
      </c>
      <c r="E26" s="79" t="s">
        <v>82</v>
      </c>
      <c r="F26" s="79" t="s">
        <v>82</v>
      </c>
      <c r="G26" s="79" t="s">
        <v>82</v>
      </c>
      <c r="H26" s="51" t="s">
        <v>82</v>
      </c>
      <c r="I26" s="88">
        <v>0</v>
      </c>
      <c r="J26" s="79" t="s">
        <v>82</v>
      </c>
    </row>
    <row r="27" spans="1:10" ht="32.25" thickBot="1" x14ac:dyDescent="0.3">
      <c r="A27" s="57" t="s">
        <v>133</v>
      </c>
      <c r="B27" s="51">
        <v>130</v>
      </c>
      <c r="C27" s="51">
        <v>180</v>
      </c>
      <c r="D27" s="85">
        <f>F27+G27</f>
        <v>136600</v>
      </c>
      <c r="E27" s="79" t="s">
        <v>82</v>
      </c>
      <c r="F27" s="87">
        <f>F38</f>
        <v>136600</v>
      </c>
      <c r="G27" s="87"/>
      <c r="H27" s="51" t="s">
        <v>82</v>
      </c>
      <c r="I27" s="86" t="s">
        <v>80</v>
      </c>
      <c r="J27" s="79" t="s">
        <v>82</v>
      </c>
    </row>
    <row r="28" spans="1:10" ht="16.5" thickBot="1" x14ac:dyDescent="0.3">
      <c r="A28" s="57" t="s">
        <v>132</v>
      </c>
      <c r="B28" s="51"/>
      <c r="C28" s="51" t="s">
        <v>80</v>
      </c>
      <c r="D28" s="85">
        <f>I28+J28</f>
        <v>0</v>
      </c>
      <c r="E28" s="79" t="s">
        <v>80</v>
      </c>
      <c r="F28" s="84" t="s">
        <v>80</v>
      </c>
      <c r="G28" s="84" t="s">
        <v>80</v>
      </c>
      <c r="H28" s="51"/>
      <c r="I28" s="83">
        <f>I29+I30+I31</f>
        <v>0</v>
      </c>
      <c r="J28" s="82"/>
    </row>
    <row r="29" spans="1:10" ht="32.25" thickBot="1" x14ac:dyDescent="0.3">
      <c r="A29" s="57" t="s">
        <v>131</v>
      </c>
      <c r="B29" s="51"/>
      <c r="C29" s="51">
        <v>410</v>
      </c>
      <c r="D29" s="85">
        <f>I29+J29</f>
        <v>0</v>
      </c>
      <c r="E29" s="79" t="s">
        <v>80</v>
      </c>
      <c r="F29" s="84" t="s">
        <v>80</v>
      </c>
      <c r="G29" s="84" t="s">
        <v>80</v>
      </c>
      <c r="H29" s="51"/>
      <c r="I29" s="83">
        <v>0</v>
      </c>
      <c r="J29" s="82"/>
    </row>
    <row r="30" spans="1:10" ht="32.25" thickBot="1" x14ac:dyDescent="0.3">
      <c r="A30" s="57" t="s">
        <v>128</v>
      </c>
      <c r="B30" s="51"/>
      <c r="C30" s="51">
        <v>420</v>
      </c>
      <c r="D30" s="85">
        <f>I30+J30</f>
        <v>0</v>
      </c>
      <c r="E30" s="79" t="s">
        <v>80</v>
      </c>
      <c r="F30" s="84" t="s">
        <v>80</v>
      </c>
      <c r="G30" s="84" t="s">
        <v>80</v>
      </c>
      <c r="H30" s="51"/>
      <c r="I30" s="83"/>
      <c r="J30" s="82"/>
    </row>
    <row r="31" spans="1:10" ht="32.25" thickBot="1" x14ac:dyDescent="0.3">
      <c r="A31" s="57" t="s">
        <v>127</v>
      </c>
      <c r="B31" s="51"/>
      <c r="C31" s="51">
        <v>440</v>
      </c>
      <c r="D31" s="85">
        <f>I31+J31</f>
        <v>0</v>
      </c>
      <c r="E31" s="79" t="s">
        <v>80</v>
      </c>
      <c r="F31" s="84" t="s">
        <v>80</v>
      </c>
      <c r="G31" s="84" t="s">
        <v>80</v>
      </c>
      <c r="H31" s="51"/>
      <c r="I31" s="83">
        <v>0</v>
      </c>
      <c r="J31" s="82"/>
    </row>
    <row r="32" spans="1:10" ht="16.5" thickBot="1" x14ac:dyDescent="0.3">
      <c r="A32" s="53" t="s">
        <v>78</v>
      </c>
      <c r="B32" s="51">
        <v>140</v>
      </c>
      <c r="C32" s="51">
        <v>180</v>
      </c>
      <c r="D32" s="78">
        <f>I32</f>
        <v>0</v>
      </c>
      <c r="E32" s="79" t="s">
        <v>82</v>
      </c>
      <c r="F32" s="79" t="s">
        <v>82</v>
      </c>
      <c r="G32" s="79" t="s">
        <v>82</v>
      </c>
      <c r="H32" s="51" t="s">
        <v>82</v>
      </c>
      <c r="I32" s="80">
        <v>0</v>
      </c>
      <c r="J32" s="81"/>
    </row>
    <row r="33" spans="1:10" ht="16.5" thickBot="1" x14ac:dyDescent="0.3">
      <c r="A33" s="57" t="s">
        <v>130</v>
      </c>
      <c r="B33" s="51">
        <v>150</v>
      </c>
      <c r="C33" s="51" t="s">
        <v>82</v>
      </c>
      <c r="D33" s="78">
        <f>I33</f>
        <v>0</v>
      </c>
      <c r="E33" s="79" t="s">
        <v>82</v>
      </c>
      <c r="F33" s="79" t="s">
        <v>82</v>
      </c>
      <c r="G33" s="79" t="s">
        <v>82</v>
      </c>
      <c r="H33" s="51" t="s">
        <v>82</v>
      </c>
      <c r="I33" s="80"/>
      <c r="J33" s="79" t="s">
        <v>82</v>
      </c>
    </row>
    <row r="34" spans="1:10" ht="48" hidden="1" thickBot="1" x14ac:dyDescent="0.3">
      <c r="A34" s="57" t="s">
        <v>129</v>
      </c>
      <c r="B34" s="51">
        <v>21</v>
      </c>
      <c r="C34" s="51">
        <v>410</v>
      </c>
      <c r="D34" s="78"/>
      <c r="E34" s="51" t="s">
        <v>82</v>
      </c>
      <c r="F34" s="51" t="s">
        <v>82</v>
      </c>
      <c r="G34" s="51" t="s">
        <v>82</v>
      </c>
      <c r="H34" s="51" t="s">
        <v>82</v>
      </c>
      <c r="I34" s="77"/>
      <c r="J34" s="51" t="s">
        <v>82</v>
      </c>
    </row>
    <row r="35" spans="1:10" ht="32.25" hidden="1" thickBot="1" x14ac:dyDescent="0.3">
      <c r="A35" s="57" t="s">
        <v>128</v>
      </c>
      <c r="B35" s="51">
        <v>22</v>
      </c>
      <c r="C35" s="51">
        <v>420</v>
      </c>
      <c r="D35" s="78"/>
      <c r="E35" s="51" t="s">
        <v>82</v>
      </c>
      <c r="F35" s="51" t="s">
        <v>82</v>
      </c>
      <c r="G35" s="51" t="s">
        <v>82</v>
      </c>
      <c r="H35" s="51" t="s">
        <v>82</v>
      </c>
      <c r="I35" s="77"/>
      <c r="J35" s="51" t="s">
        <v>82</v>
      </c>
    </row>
    <row r="36" spans="1:10" ht="32.25" hidden="1" thickBot="1" x14ac:dyDescent="0.3">
      <c r="A36" s="57" t="s">
        <v>127</v>
      </c>
      <c r="B36" s="51">
        <v>23</v>
      </c>
      <c r="C36" s="51">
        <v>440</v>
      </c>
      <c r="D36" s="78"/>
      <c r="E36" s="51" t="s">
        <v>82</v>
      </c>
      <c r="F36" s="51" t="s">
        <v>82</v>
      </c>
      <c r="G36" s="51" t="s">
        <v>82</v>
      </c>
      <c r="H36" s="51" t="s">
        <v>82</v>
      </c>
      <c r="I36" s="77"/>
      <c r="J36" s="51" t="s">
        <v>82</v>
      </c>
    </row>
    <row r="37" spans="1:10" ht="15.75" thickBot="1" x14ac:dyDescent="0.3"/>
    <row r="38" spans="1:10" ht="16.5" thickBot="1" x14ac:dyDescent="0.3">
      <c r="A38" s="76" t="s">
        <v>126</v>
      </c>
      <c r="B38" s="75">
        <v>200</v>
      </c>
      <c r="C38" s="75" t="s">
        <v>72</v>
      </c>
      <c r="D38" s="72">
        <f>E38+F38+G38+H38+I38</f>
        <v>2256600</v>
      </c>
      <c r="E38" s="74">
        <f>E40+E51+E60+E68</f>
        <v>2120000</v>
      </c>
      <c r="F38" s="74">
        <f>F40+F51+F60+F68</f>
        <v>136600</v>
      </c>
      <c r="G38" s="74">
        <f>G40+G51+G60+G68</f>
        <v>0</v>
      </c>
      <c r="H38" s="74">
        <f>H40+H51+H60+H68+H78+H79+H81</f>
        <v>0</v>
      </c>
      <c r="I38" s="74">
        <f>I40+I51+I60+I68</f>
        <v>0</v>
      </c>
      <c r="J38" s="74">
        <f>J40+J51+J60+J68</f>
        <v>0</v>
      </c>
    </row>
    <row r="39" spans="1:10" s="65" customFormat="1" ht="16.5" hidden="1" thickBot="1" x14ac:dyDescent="0.3">
      <c r="A39" s="68"/>
      <c r="B39" s="73"/>
      <c r="C39" s="73"/>
      <c r="D39" s="72"/>
      <c r="E39" s="71"/>
      <c r="F39" s="71"/>
      <c r="G39" s="71"/>
      <c r="H39" s="71"/>
      <c r="I39" s="71"/>
      <c r="J39" s="71"/>
    </row>
    <row r="40" spans="1:10" ht="32.25" thickBot="1" x14ac:dyDescent="0.3">
      <c r="A40" s="57" t="s">
        <v>125</v>
      </c>
      <c r="B40" s="51">
        <v>210</v>
      </c>
      <c r="C40" s="51">
        <v>100</v>
      </c>
      <c r="D40" s="41">
        <f t="shared" ref="D40:D45" si="0">E40+F40+G40+H40+I40</f>
        <v>1045300</v>
      </c>
      <c r="E40" s="54">
        <f t="shared" ref="E40:J40" si="1">E41+E48+E49+E50</f>
        <v>1045300</v>
      </c>
      <c r="F40" s="54">
        <f t="shared" si="1"/>
        <v>0</v>
      </c>
      <c r="G40" s="54">
        <f t="shared" si="1"/>
        <v>0</v>
      </c>
      <c r="H40" s="54">
        <f t="shared" si="1"/>
        <v>0</v>
      </c>
      <c r="I40" s="54">
        <f t="shared" si="1"/>
        <v>0</v>
      </c>
      <c r="J40" s="54">
        <f t="shared" si="1"/>
        <v>0</v>
      </c>
    </row>
    <row r="41" spans="1:10" ht="32.25" thickBot="1" x14ac:dyDescent="0.3">
      <c r="A41" s="57" t="s">
        <v>124</v>
      </c>
      <c r="B41" s="51">
        <v>211</v>
      </c>
      <c r="C41" s="51">
        <v>111</v>
      </c>
      <c r="D41" s="41">
        <f t="shared" si="0"/>
        <v>802800</v>
      </c>
      <c r="E41" s="54">
        <v>802800</v>
      </c>
      <c r="F41" s="54">
        <v>0</v>
      </c>
      <c r="G41" s="54"/>
      <c r="H41" s="54"/>
      <c r="I41" s="55">
        <v>0</v>
      </c>
      <c r="J41" s="54"/>
    </row>
    <row r="42" spans="1:10" ht="32.25" thickBot="1" x14ac:dyDescent="0.3">
      <c r="A42" s="57" t="s">
        <v>123</v>
      </c>
      <c r="B42" s="51">
        <v>212</v>
      </c>
      <c r="C42" s="51">
        <v>111</v>
      </c>
      <c r="D42" s="41">
        <f t="shared" si="0"/>
        <v>0</v>
      </c>
      <c r="E42" s="54"/>
      <c r="F42" s="54"/>
      <c r="G42" s="54"/>
      <c r="H42" s="54"/>
      <c r="I42" s="55"/>
      <c r="J42" s="54"/>
    </row>
    <row r="43" spans="1:10" ht="32.25" thickBot="1" x14ac:dyDescent="0.3">
      <c r="A43" s="57" t="s">
        <v>122</v>
      </c>
      <c r="B43" s="51">
        <v>213</v>
      </c>
      <c r="C43" s="51">
        <v>111</v>
      </c>
      <c r="D43" s="41">
        <f t="shared" si="0"/>
        <v>0</v>
      </c>
      <c r="E43" s="54"/>
      <c r="F43" s="54"/>
      <c r="G43" s="54"/>
      <c r="H43" s="54"/>
      <c r="I43" s="55"/>
      <c r="J43" s="54"/>
    </row>
    <row r="44" spans="1:10" s="58" customFormat="1" ht="15.75" hidden="1" customHeight="1" thickBot="1" x14ac:dyDescent="0.3">
      <c r="A44" s="63" t="s">
        <v>121</v>
      </c>
      <c r="B44" s="62">
        <v>45</v>
      </c>
      <c r="C44" s="62">
        <v>111</v>
      </c>
      <c r="D44" s="41">
        <f t="shared" si="0"/>
        <v>0</v>
      </c>
      <c r="E44" s="59"/>
      <c r="F44" s="59"/>
      <c r="G44" s="59"/>
      <c r="H44" s="59"/>
      <c r="I44" s="60"/>
      <c r="J44" s="59"/>
    </row>
    <row r="45" spans="1:10" ht="16.5" thickBot="1" x14ac:dyDescent="0.3">
      <c r="A45" s="57" t="s">
        <v>120</v>
      </c>
      <c r="B45" s="51">
        <v>214</v>
      </c>
      <c r="C45" s="51">
        <v>111</v>
      </c>
      <c r="D45" s="41">
        <f t="shared" si="0"/>
        <v>0</v>
      </c>
      <c r="E45" s="54"/>
      <c r="F45" s="54"/>
      <c r="G45" s="54"/>
      <c r="H45" s="54"/>
      <c r="I45" s="55"/>
      <c r="J45" s="54"/>
    </row>
    <row r="46" spans="1:10" s="58" customFormat="1" ht="21" hidden="1" customHeight="1" thickBot="1" x14ac:dyDescent="0.3">
      <c r="A46" s="63" t="s">
        <v>119</v>
      </c>
      <c r="B46" s="62">
        <v>47</v>
      </c>
      <c r="C46" s="62">
        <v>111</v>
      </c>
      <c r="D46" s="41"/>
      <c r="E46" s="59"/>
      <c r="F46" s="59"/>
      <c r="G46" s="59"/>
      <c r="H46" s="59"/>
      <c r="I46" s="60"/>
      <c r="J46" s="59"/>
    </row>
    <row r="47" spans="1:10" s="58" customFormat="1" ht="16.5" hidden="1" thickBot="1" x14ac:dyDescent="0.3">
      <c r="A47" s="63" t="s">
        <v>118</v>
      </c>
      <c r="B47" s="62">
        <v>48</v>
      </c>
      <c r="C47" s="62">
        <v>111</v>
      </c>
      <c r="D47" s="41"/>
      <c r="E47" s="59"/>
      <c r="F47" s="59"/>
      <c r="G47" s="59"/>
      <c r="H47" s="59"/>
      <c r="I47" s="60"/>
      <c r="J47" s="59"/>
    </row>
    <row r="48" spans="1:10" ht="32.25" thickBot="1" x14ac:dyDescent="0.3">
      <c r="A48" s="57" t="s">
        <v>117</v>
      </c>
      <c r="B48" s="51">
        <v>215</v>
      </c>
      <c r="C48" s="51">
        <v>112</v>
      </c>
      <c r="D48" s="41">
        <f t="shared" ref="D48:D54" si="2">E48+F48+G48+H48+I48</f>
        <v>0</v>
      </c>
      <c r="E48" s="54">
        <v>0</v>
      </c>
      <c r="F48" s="54">
        <v>0</v>
      </c>
      <c r="G48" s="54"/>
      <c r="H48" s="54"/>
      <c r="I48" s="55">
        <v>0</v>
      </c>
      <c r="J48" s="54"/>
    </row>
    <row r="49" spans="1:10" s="58" customFormat="1" ht="63.75" hidden="1" thickBot="1" x14ac:dyDescent="0.3">
      <c r="A49" s="63" t="s">
        <v>116</v>
      </c>
      <c r="B49" s="62">
        <v>50</v>
      </c>
      <c r="C49" s="62">
        <v>113</v>
      </c>
      <c r="D49" s="41">
        <f t="shared" si="2"/>
        <v>0</v>
      </c>
      <c r="E49" s="59"/>
      <c r="F49" s="59"/>
      <c r="G49" s="59"/>
      <c r="H49" s="59"/>
      <c r="I49" s="60"/>
      <c r="J49" s="59"/>
    </row>
    <row r="50" spans="1:10" ht="16.5" thickBot="1" x14ac:dyDescent="0.3">
      <c r="A50" s="57" t="s">
        <v>115</v>
      </c>
      <c r="B50" s="51">
        <v>216</v>
      </c>
      <c r="C50" s="51">
        <v>119</v>
      </c>
      <c r="D50" s="41">
        <f t="shared" si="2"/>
        <v>242500</v>
      </c>
      <c r="E50" s="54">
        <v>242500</v>
      </c>
      <c r="F50" s="54">
        <v>0</v>
      </c>
      <c r="G50" s="54"/>
      <c r="H50" s="54"/>
      <c r="I50" s="55">
        <v>0</v>
      </c>
      <c r="J50" s="54"/>
    </row>
    <row r="51" spans="1:10" ht="32.25" thickBot="1" x14ac:dyDescent="0.3">
      <c r="A51" s="57" t="s">
        <v>114</v>
      </c>
      <c r="B51" s="51">
        <v>220</v>
      </c>
      <c r="C51" s="51">
        <v>300</v>
      </c>
      <c r="D51" s="41">
        <f t="shared" si="2"/>
        <v>0</v>
      </c>
      <c r="E51" s="54">
        <f t="shared" ref="E51:J51" si="3">E54+E58</f>
        <v>0</v>
      </c>
      <c r="F51" s="54">
        <f t="shared" si="3"/>
        <v>0</v>
      </c>
      <c r="G51" s="54">
        <f t="shared" si="3"/>
        <v>0</v>
      </c>
      <c r="H51" s="54">
        <f t="shared" si="3"/>
        <v>0</v>
      </c>
      <c r="I51" s="54">
        <f t="shared" si="3"/>
        <v>0</v>
      </c>
      <c r="J51" s="54">
        <f t="shared" si="3"/>
        <v>0</v>
      </c>
    </row>
    <row r="52" spans="1:10" s="58" customFormat="1" ht="63.75" hidden="1" thickBot="1" x14ac:dyDescent="0.3">
      <c r="A52" s="63" t="s">
        <v>113</v>
      </c>
      <c r="B52" s="62">
        <v>53</v>
      </c>
      <c r="C52" s="62">
        <v>320</v>
      </c>
      <c r="D52" s="41">
        <f t="shared" si="2"/>
        <v>0</v>
      </c>
      <c r="E52" s="59"/>
      <c r="F52" s="59"/>
      <c r="G52" s="59"/>
      <c r="H52" s="59"/>
      <c r="I52" s="59"/>
      <c r="J52" s="59">
        <f>J53</f>
        <v>0</v>
      </c>
    </row>
    <row r="53" spans="1:10" s="58" customFormat="1" ht="63.75" hidden="1" thickBot="1" x14ac:dyDescent="0.3">
      <c r="A53" s="63" t="s">
        <v>112</v>
      </c>
      <c r="B53" s="62">
        <v>54</v>
      </c>
      <c r="C53" s="62">
        <v>321</v>
      </c>
      <c r="D53" s="41">
        <f t="shared" si="2"/>
        <v>0</v>
      </c>
      <c r="E53" s="59"/>
      <c r="F53" s="59"/>
      <c r="G53" s="59"/>
      <c r="H53" s="59"/>
      <c r="I53" s="60"/>
      <c r="J53" s="59"/>
    </row>
    <row r="54" spans="1:10" ht="32.25" thickBot="1" x14ac:dyDescent="0.3">
      <c r="A54" s="57" t="s">
        <v>111</v>
      </c>
      <c r="B54" s="51">
        <v>221</v>
      </c>
      <c r="C54" s="51">
        <v>340</v>
      </c>
      <c r="D54" s="41">
        <f t="shared" si="2"/>
        <v>0</v>
      </c>
      <c r="E54" s="54">
        <v>0</v>
      </c>
      <c r="F54" s="54">
        <v>0</v>
      </c>
      <c r="G54" s="64"/>
      <c r="H54" s="54"/>
      <c r="I54" s="55">
        <v>0</v>
      </c>
      <c r="J54" s="54"/>
    </row>
    <row r="55" spans="1:10" s="58" customFormat="1" ht="16.5" hidden="1" thickBot="1" x14ac:dyDescent="0.3">
      <c r="A55" s="63" t="s">
        <v>110</v>
      </c>
      <c r="B55" s="62">
        <v>56</v>
      </c>
      <c r="C55" s="62">
        <v>350</v>
      </c>
      <c r="D55" s="41"/>
      <c r="E55" s="59"/>
      <c r="F55" s="59"/>
      <c r="G55" s="61"/>
      <c r="H55" s="59"/>
      <c r="I55" s="60"/>
      <c r="J55" s="59"/>
    </row>
    <row r="56" spans="1:10" s="58" customFormat="1" ht="16.5" hidden="1" thickBot="1" x14ac:dyDescent="0.3">
      <c r="A56" s="63" t="s">
        <v>109</v>
      </c>
      <c r="B56" s="62">
        <v>57</v>
      </c>
      <c r="C56" s="62">
        <v>360</v>
      </c>
      <c r="D56" s="41"/>
      <c r="E56" s="59"/>
      <c r="F56" s="59"/>
      <c r="G56" s="61"/>
      <c r="H56" s="59"/>
      <c r="I56" s="60"/>
      <c r="J56" s="59"/>
    </row>
    <row r="57" spans="1:10" s="58" customFormat="1" ht="16.5" hidden="1" thickBot="1" x14ac:dyDescent="0.3">
      <c r="A57" s="63" t="s">
        <v>108</v>
      </c>
      <c r="B57" s="62">
        <v>58</v>
      </c>
      <c r="C57" s="62">
        <v>800</v>
      </c>
      <c r="D57" s="41"/>
      <c r="E57" s="59"/>
      <c r="F57" s="59"/>
      <c r="G57" s="61"/>
      <c r="H57" s="59"/>
      <c r="I57" s="59"/>
      <c r="J57" s="59"/>
    </row>
    <row r="58" spans="1:10" ht="16.5" thickBot="1" x14ac:dyDescent="0.3">
      <c r="A58" s="57" t="s">
        <v>107</v>
      </c>
      <c r="B58" s="51">
        <v>222</v>
      </c>
      <c r="C58" s="51">
        <v>830</v>
      </c>
      <c r="D58" s="41">
        <f>E58+F58+G58+H58+I58</f>
        <v>0</v>
      </c>
      <c r="E58" s="54">
        <v>0</v>
      </c>
      <c r="F58" s="54">
        <v>0</v>
      </c>
      <c r="G58" s="64"/>
      <c r="H58" s="54"/>
      <c r="I58" s="54">
        <v>0</v>
      </c>
      <c r="J58" s="54"/>
    </row>
    <row r="59" spans="1:10" s="58" customFormat="1" ht="79.5" hidden="1" customHeight="1" thickBot="1" x14ac:dyDescent="0.3">
      <c r="A59" s="63" t="s">
        <v>106</v>
      </c>
      <c r="B59" s="62">
        <v>60</v>
      </c>
      <c r="C59" s="62">
        <v>831</v>
      </c>
      <c r="D59" s="41"/>
      <c r="E59" s="59"/>
      <c r="F59" s="59"/>
      <c r="G59" s="61"/>
      <c r="H59" s="59"/>
      <c r="I59" s="60"/>
      <c r="J59" s="59"/>
    </row>
    <row r="60" spans="1:10" ht="16.5" thickBot="1" x14ac:dyDescent="0.3">
      <c r="A60" s="57" t="s">
        <v>105</v>
      </c>
      <c r="B60" s="51">
        <v>230</v>
      </c>
      <c r="C60" s="51">
        <v>850</v>
      </c>
      <c r="D60" s="41">
        <f>E60+F60+G60+H60+I60</f>
        <v>156400</v>
      </c>
      <c r="E60" s="54">
        <f t="shared" ref="E60:J60" si="4">E61+E62+E63+E64</f>
        <v>156400</v>
      </c>
      <c r="F60" s="54">
        <f t="shared" si="4"/>
        <v>0</v>
      </c>
      <c r="G60" s="54">
        <f t="shared" si="4"/>
        <v>0</v>
      </c>
      <c r="H60" s="54">
        <f t="shared" si="4"/>
        <v>0</v>
      </c>
      <c r="I60" s="54">
        <f t="shared" si="4"/>
        <v>0</v>
      </c>
      <c r="J60" s="54">
        <f t="shared" si="4"/>
        <v>0</v>
      </c>
    </row>
    <row r="61" spans="1:10" ht="32.25" thickBot="1" x14ac:dyDescent="0.3">
      <c r="A61" s="57" t="s">
        <v>104</v>
      </c>
      <c r="B61" s="51">
        <v>231</v>
      </c>
      <c r="C61" s="51">
        <v>851</v>
      </c>
      <c r="D61" s="41">
        <f>E61+F61+G61+H61+I61</f>
        <v>45500</v>
      </c>
      <c r="E61" s="54">
        <v>45500</v>
      </c>
      <c r="F61" s="54">
        <v>0</v>
      </c>
      <c r="G61" s="64"/>
      <c r="H61" s="54"/>
      <c r="I61" s="55">
        <v>0</v>
      </c>
      <c r="J61" s="54"/>
    </row>
    <row r="62" spans="1:10" s="65" customFormat="1" ht="16.5" thickBot="1" x14ac:dyDescent="0.3">
      <c r="A62" s="68" t="s">
        <v>103</v>
      </c>
      <c r="B62" s="67">
        <v>232</v>
      </c>
      <c r="C62" s="67">
        <v>851</v>
      </c>
      <c r="D62" s="41">
        <f>E62+F62+G62+H62+I62</f>
        <v>110900</v>
      </c>
      <c r="E62" s="66">
        <v>110900</v>
      </c>
      <c r="F62" s="66">
        <v>0</v>
      </c>
      <c r="G62" s="70"/>
      <c r="H62" s="66"/>
      <c r="I62" s="69"/>
      <c r="J62" s="66"/>
    </row>
    <row r="63" spans="1:10" ht="16.5" thickBot="1" x14ac:dyDescent="0.3">
      <c r="A63" s="57" t="s">
        <v>102</v>
      </c>
      <c r="B63" s="51">
        <v>233</v>
      </c>
      <c r="C63" s="51">
        <v>852</v>
      </c>
      <c r="D63" s="41">
        <f>E63+F63+G63+H63+I63</f>
        <v>0</v>
      </c>
      <c r="E63" s="54">
        <v>0</v>
      </c>
      <c r="F63" s="54">
        <v>0</v>
      </c>
      <c r="G63" s="64"/>
      <c r="H63" s="54"/>
      <c r="I63" s="55">
        <v>0</v>
      </c>
      <c r="J63" s="54"/>
    </row>
    <row r="64" spans="1:10" ht="16.5" thickBot="1" x14ac:dyDescent="0.3">
      <c r="A64" s="57" t="s">
        <v>101</v>
      </c>
      <c r="B64" s="51">
        <v>234</v>
      </c>
      <c r="C64" s="51">
        <v>853</v>
      </c>
      <c r="D64" s="41">
        <f>E64+F64+G64+H64+I64</f>
        <v>0</v>
      </c>
      <c r="E64" s="54">
        <v>0</v>
      </c>
      <c r="F64" s="54">
        <v>0</v>
      </c>
      <c r="G64" s="64"/>
      <c r="H64" s="54"/>
      <c r="I64" s="55">
        <v>0</v>
      </c>
      <c r="J64" s="54"/>
    </row>
    <row r="65" spans="1:10" s="58" customFormat="1" ht="48" hidden="1" thickBot="1" x14ac:dyDescent="0.3">
      <c r="A65" s="63" t="s">
        <v>100</v>
      </c>
      <c r="B65" s="62">
        <v>67</v>
      </c>
      <c r="C65" s="62">
        <v>400</v>
      </c>
      <c r="D65" s="41"/>
      <c r="E65" s="59"/>
      <c r="F65" s="59"/>
      <c r="G65" s="59"/>
      <c r="H65" s="59"/>
      <c r="I65" s="59"/>
      <c r="J65" s="59"/>
    </row>
    <row r="66" spans="1:10" s="58" customFormat="1" ht="81.75" hidden="1" customHeight="1" thickBot="1" x14ac:dyDescent="0.3">
      <c r="A66" s="63" t="s">
        <v>99</v>
      </c>
      <c r="B66" s="62">
        <v>68</v>
      </c>
      <c r="C66" s="62">
        <v>416</v>
      </c>
      <c r="D66" s="41"/>
      <c r="E66" s="59"/>
      <c r="F66" s="59"/>
      <c r="G66" s="59"/>
      <c r="H66" s="59"/>
      <c r="I66" s="60"/>
      <c r="J66" s="59"/>
    </row>
    <row r="67" spans="1:10" s="58" customFormat="1" ht="48" hidden="1" thickBot="1" x14ac:dyDescent="0.3">
      <c r="A67" s="63" t="s">
        <v>98</v>
      </c>
      <c r="B67" s="62">
        <v>69</v>
      </c>
      <c r="C67" s="62">
        <v>417</v>
      </c>
      <c r="D67" s="41"/>
      <c r="E67" s="59"/>
      <c r="F67" s="59"/>
      <c r="G67" s="59"/>
      <c r="H67" s="59"/>
      <c r="I67" s="60"/>
      <c r="J67" s="59"/>
    </row>
    <row r="68" spans="1:10" ht="32.25" thickBot="1" x14ac:dyDescent="0.3">
      <c r="A68" s="57" t="s">
        <v>97</v>
      </c>
      <c r="B68" s="51">
        <v>240</v>
      </c>
      <c r="C68" s="51">
        <v>200</v>
      </c>
      <c r="D68" s="41">
        <f t="shared" ref="D68:D79" si="5">E68+F68+G68+H68+I68</f>
        <v>1054900</v>
      </c>
      <c r="E68" s="54">
        <f t="shared" ref="E68:J68" si="6">E69+E70+E71</f>
        <v>918300</v>
      </c>
      <c r="F68" s="54">
        <f t="shared" si="6"/>
        <v>136600</v>
      </c>
      <c r="G68" s="54">
        <f t="shared" si="6"/>
        <v>0</v>
      </c>
      <c r="H68" s="54">
        <f t="shared" si="6"/>
        <v>0</v>
      </c>
      <c r="I68" s="54">
        <f t="shared" si="6"/>
        <v>0</v>
      </c>
      <c r="J68" s="54">
        <f t="shared" si="6"/>
        <v>0</v>
      </c>
    </row>
    <row r="69" spans="1:10" s="65" customFormat="1" ht="48" thickBot="1" x14ac:dyDescent="0.3">
      <c r="A69" s="68" t="s">
        <v>96</v>
      </c>
      <c r="B69" s="67"/>
      <c r="C69" s="67">
        <v>241</v>
      </c>
      <c r="D69" s="41">
        <f t="shared" si="5"/>
        <v>0</v>
      </c>
      <c r="E69" s="66"/>
      <c r="F69" s="66"/>
      <c r="G69" s="66"/>
      <c r="H69" s="66"/>
      <c r="I69" s="69"/>
      <c r="J69" s="66"/>
    </row>
    <row r="70" spans="1:10" s="65" customFormat="1" ht="48" thickBot="1" x14ac:dyDescent="0.3">
      <c r="A70" s="68" t="s">
        <v>95</v>
      </c>
      <c r="B70" s="67"/>
      <c r="C70" s="67">
        <v>243</v>
      </c>
      <c r="D70" s="41">
        <f t="shared" si="5"/>
        <v>0</v>
      </c>
      <c r="E70" s="66">
        <v>0</v>
      </c>
      <c r="F70" s="66">
        <v>0</v>
      </c>
      <c r="G70" s="66"/>
      <c r="H70" s="66"/>
      <c r="I70" s="69"/>
      <c r="J70" s="66"/>
    </row>
    <row r="71" spans="1:10" s="65" customFormat="1" ht="32.25" thickBot="1" x14ac:dyDescent="0.3">
      <c r="A71" s="68" t="s">
        <v>94</v>
      </c>
      <c r="B71" s="67"/>
      <c r="C71" s="67">
        <v>244</v>
      </c>
      <c r="D71" s="41">
        <f t="shared" si="5"/>
        <v>1054900</v>
      </c>
      <c r="E71" s="66">
        <f t="shared" ref="E71:J71" si="7">E72+E73+E74+E75+E76+E77+E78+E79+E80+E81</f>
        <v>918300</v>
      </c>
      <c r="F71" s="66">
        <f t="shared" si="7"/>
        <v>136600</v>
      </c>
      <c r="G71" s="66">
        <f t="shared" si="7"/>
        <v>0</v>
      </c>
      <c r="H71" s="66">
        <f t="shared" si="7"/>
        <v>0</v>
      </c>
      <c r="I71" s="66">
        <f t="shared" si="7"/>
        <v>0</v>
      </c>
      <c r="J71" s="66">
        <f t="shared" si="7"/>
        <v>0</v>
      </c>
    </row>
    <row r="72" spans="1:10" ht="32.25" thickBot="1" x14ac:dyDescent="0.3">
      <c r="A72" s="57" t="s">
        <v>93</v>
      </c>
      <c r="B72" s="51">
        <v>241</v>
      </c>
      <c r="C72" s="51">
        <v>244</v>
      </c>
      <c r="D72" s="41">
        <f t="shared" si="5"/>
        <v>34400</v>
      </c>
      <c r="E72" s="54">
        <v>34400</v>
      </c>
      <c r="F72" s="54">
        <v>0</v>
      </c>
      <c r="G72" s="64"/>
      <c r="H72" s="54"/>
      <c r="I72" s="55">
        <v>0</v>
      </c>
      <c r="J72" s="54"/>
    </row>
    <row r="73" spans="1:10" ht="16.5" thickBot="1" x14ac:dyDescent="0.3">
      <c r="A73" s="57" t="s">
        <v>92</v>
      </c>
      <c r="B73" s="51">
        <v>242</v>
      </c>
      <c r="C73" s="51">
        <v>244</v>
      </c>
      <c r="D73" s="41">
        <f t="shared" si="5"/>
        <v>0</v>
      </c>
      <c r="E73" s="54">
        <v>0</v>
      </c>
      <c r="F73" s="54">
        <v>0</v>
      </c>
      <c r="G73" s="54"/>
      <c r="H73" s="54"/>
      <c r="I73" s="55">
        <v>0</v>
      </c>
      <c r="J73" s="54"/>
    </row>
    <row r="74" spans="1:10" ht="16.5" thickBot="1" x14ac:dyDescent="0.3">
      <c r="A74" s="57" t="s">
        <v>91</v>
      </c>
      <c r="B74" s="51">
        <v>243</v>
      </c>
      <c r="C74" s="51">
        <v>244</v>
      </c>
      <c r="D74" s="41">
        <f t="shared" si="5"/>
        <v>518800</v>
      </c>
      <c r="E74" s="54">
        <v>518800</v>
      </c>
      <c r="F74" s="54">
        <v>0</v>
      </c>
      <c r="G74" s="54"/>
      <c r="H74" s="54"/>
      <c r="I74" s="55">
        <v>0</v>
      </c>
      <c r="J74" s="54"/>
    </row>
    <row r="75" spans="1:10" ht="32.25" thickBot="1" x14ac:dyDescent="0.3">
      <c r="A75" s="57" t="s">
        <v>90</v>
      </c>
      <c r="B75" s="51">
        <v>244</v>
      </c>
      <c r="C75" s="51">
        <v>244</v>
      </c>
      <c r="D75" s="41">
        <f t="shared" si="5"/>
        <v>0</v>
      </c>
      <c r="E75" s="54">
        <v>0</v>
      </c>
      <c r="F75" s="54">
        <v>0</v>
      </c>
      <c r="G75" s="64"/>
      <c r="H75" s="54"/>
      <c r="I75" s="55">
        <v>0</v>
      </c>
      <c r="J75" s="54"/>
    </row>
    <row r="76" spans="1:10" ht="16.5" thickBot="1" x14ac:dyDescent="0.3">
      <c r="A76" s="57" t="s">
        <v>89</v>
      </c>
      <c r="B76" s="51">
        <v>245</v>
      </c>
      <c r="C76" s="51">
        <v>244</v>
      </c>
      <c r="D76" s="41">
        <f t="shared" si="5"/>
        <v>206600</v>
      </c>
      <c r="E76" s="54">
        <v>206600</v>
      </c>
      <c r="F76" s="54">
        <v>0</v>
      </c>
      <c r="G76" s="54"/>
      <c r="H76" s="54"/>
      <c r="I76" s="55">
        <v>0</v>
      </c>
      <c r="J76" s="54"/>
    </row>
    <row r="77" spans="1:10" ht="16.5" thickBot="1" x14ac:dyDescent="0.3">
      <c r="A77" s="57" t="s">
        <v>88</v>
      </c>
      <c r="B77" s="51">
        <v>246</v>
      </c>
      <c r="C77" s="51">
        <v>244</v>
      </c>
      <c r="D77" s="41">
        <f t="shared" si="5"/>
        <v>160500</v>
      </c>
      <c r="E77" s="54">
        <v>78500</v>
      </c>
      <c r="F77" s="54">
        <v>82000</v>
      </c>
      <c r="G77" s="54"/>
      <c r="H77" s="54"/>
      <c r="I77" s="55">
        <v>0</v>
      </c>
      <c r="J77" s="54"/>
    </row>
    <row r="78" spans="1:10" ht="32.25" thickBot="1" x14ac:dyDescent="0.3">
      <c r="A78" s="57" t="s">
        <v>87</v>
      </c>
      <c r="B78" s="51">
        <v>250</v>
      </c>
      <c r="C78" s="51">
        <v>244</v>
      </c>
      <c r="D78" s="41">
        <f t="shared" si="5"/>
        <v>0</v>
      </c>
      <c r="E78" s="54">
        <v>0</v>
      </c>
      <c r="F78" s="54">
        <v>0</v>
      </c>
      <c r="G78" s="54"/>
      <c r="H78" s="54"/>
      <c r="I78" s="55">
        <v>0</v>
      </c>
      <c r="J78" s="54"/>
    </row>
    <row r="79" spans="1:10" ht="16.5" thickBot="1" x14ac:dyDescent="0.3">
      <c r="A79" s="57" t="s">
        <v>86</v>
      </c>
      <c r="B79" s="51">
        <v>260</v>
      </c>
      <c r="C79" s="51">
        <v>244</v>
      </c>
      <c r="D79" s="41">
        <f t="shared" si="5"/>
        <v>0</v>
      </c>
      <c r="E79" s="54">
        <v>0</v>
      </c>
      <c r="F79" s="54">
        <v>0</v>
      </c>
      <c r="G79" s="54"/>
      <c r="H79" s="54"/>
      <c r="I79" s="55">
        <v>0</v>
      </c>
      <c r="J79" s="54"/>
    </row>
    <row r="80" spans="1:10" s="58" customFormat="1" ht="32.25" hidden="1" thickBot="1" x14ac:dyDescent="0.3">
      <c r="A80" s="63" t="s">
        <v>85</v>
      </c>
      <c r="B80" s="62">
        <v>82</v>
      </c>
      <c r="C80" s="62">
        <v>244</v>
      </c>
      <c r="D80" s="41"/>
      <c r="E80" s="59"/>
      <c r="F80" s="59"/>
      <c r="G80" s="61"/>
      <c r="H80" s="59"/>
      <c r="I80" s="60"/>
      <c r="J80" s="59"/>
    </row>
    <row r="81" spans="1:10" ht="32.25" thickBot="1" x14ac:dyDescent="0.3">
      <c r="A81" s="57" t="s">
        <v>84</v>
      </c>
      <c r="B81" s="51">
        <v>270</v>
      </c>
      <c r="C81" s="51">
        <v>244</v>
      </c>
      <c r="D81" s="41">
        <f>E81+F81+G81+H81+I81</f>
        <v>134600</v>
      </c>
      <c r="E81" s="54">
        <v>80000</v>
      </c>
      <c r="F81" s="54">
        <v>54600</v>
      </c>
      <c r="G81" s="54"/>
      <c r="H81" s="54"/>
      <c r="I81" s="55">
        <v>0</v>
      </c>
      <c r="J81" s="54"/>
    </row>
    <row r="82" spans="1:10" ht="16.5" thickBot="1" x14ac:dyDescent="0.3">
      <c r="A82" s="57"/>
      <c r="B82" s="51"/>
      <c r="C82" s="51"/>
      <c r="D82" s="41"/>
      <c r="E82" s="54"/>
      <c r="F82" s="54"/>
      <c r="G82" s="54"/>
      <c r="H82" s="54"/>
      <c r="I82" s="55"/>
      <c r="J82" s="54"/>
    </row>
    <row r="83" spans="1:10" ht="32.25" hidden="1" thickBot="1" x14ac:dyDescent="0.3">
      <c r="A83" s="56" t="s">
        <v>83</v>
      </c>
      <c r="B83" s="51">
        <v>84</v>
      </c>
      <c r="C83" s="51" t="s">
        <v>82</v>
      </c>
      <c r="D83" s="41">
        <f t="shared" ref="D83:D91" si="8">E83+F83+G83+H83+I83</f>
        <v>0</v>
      </c>
      <c r="E83" s="54"/>
      <c r="F83" s="54"/>
      <c r="G83" s="54"/>
      <c r="H83" s="54"/>
      <c r="I83" s="55"/>
      <c r="J83" s="54"/>
    </row>
    <row r="84" spans="1:10" ht="16.5" thickBot="1" x14ac:dyDescent="0.3">
      <c r="A84" s="53" t="s">
        <v>81</v>
      </c>
      <c r="B84" s="51">
        <v>300</v>
      </c>
      <c r="C84" s="51" t="s">
        <v>80</v>
      </c>
      <c r="D84" s="41">
        <f t="shared" si="8"/>
        <v>0</v>
      </c>
      <c r="E84" s="49">
        <f t="shared" ref="E84:J84" si="9">E85+E86</f>
        <v>0</v>
      </c>
      <c r="F84" s="49">
        <f t="shared" si="9"/>
        <v>0</v>
      </c>
      <c r="G84" s="49">
        <f t="shared" si="9"/>
        <v>0</v>
      </c>
      <c r="H84" s="49">
        <f t="shared" si="9"/>
        <v>0</v>
      </c>
      <c r="I84" s="49">
        <f t="shared" si="9"/>
        <v>0</v>
      </c>
      <c r="J84" s="49">
        <f t="shared" si="9"/>
        <v>0</v>
      </c>
    </row>
    <row r="85" spans="1:10" ht="32.25" thickBot="1" x14ac:dyDescent="0.3">
      <c r="A85" s="52" t="s">
        <v>79</v>
      </c>
      <c r="B85" s="51">
        <v>310</v>
      </c>
      <c r="C85" s="51"/>
      <c r="D85" s="41">
        <f t="shared" si="8"/>
        <v>0</v>
      </c>
      <c r="E85" s="49"/>
      <c r="F85" s="49"/>
      <c r="G85" s="49"/>
      <c r="H85" s="49"/>
      <c r="I85" s="50"/>
      <c r="J85" s="49"/>
    </row>
    <row r="86" spans="1:10" ht="16.5" thickBot="1" x14ac:dyDescent="0.3">
      <c r="A86" s="53" t="s">
        <v>78</v>
      </c>
      <c r="B86" s="51">
        <v>320</v>
      </c>
      <c r="C86" s="51"/>
      <c r="D86" s="41">
        <f t="shared" si="8"/>
        <v>0</v>
      </c>
      <c r="E86" s="49"/>
      <c r="F86" s="49"/>
      <c r="G86" s="49"/>
      <c r="H86" s="49"/>
      <c r="I86" s="50"/>
      <c r="J86" s="49"/>
    </row>
    <row r="87" spans="1:10" ht="16.5" thickBot="1" x14ac:dyDescent="0.3">
      <c r="A87" s="53" t="s">
        <v>77</v>
      </c>
      <c r="B87" s="51">
        <v>400</v>
      </c>
      <c r="C87" s="51"/>
      <c r="D87" s="41">
        <f t="shared" si="8"/>
        <v>0</v>
      </c>
      <c r="E87" s="49">
        <f t="shared" ref="E87:J87" si="10">E88+E89</f>
        <v>0</v>
      </c>
      <c r="F87" s="49">
        <f t="shared" si="10"/>
        <v>0</v>
      </c>
      <c r="G87" s="49">
        <f t="shared" si="10"/>
        <v>0</v>
      </c>
      <c r="H87" s="49">
        <f t="shared" si="10"/>
        <v>0</v>
      </c>
      <c r="I87" s="49">
        <f t="shared" si="10"/>
        <v>0</v>
      </c>
      <c r="J87" s="49">
        <f t="shared" si="10"/>
        <v>0</v>
      </c>
    </row>
    <row r="88" spans="1:10" ht="32.25" thickBot="1" x14ac:dyDescent="0.3">
      <c r="A88" s="52" t="s">
        <v>76</v>
      </c>
      <c r="B88" s="51">
        <v>410</v>
      </c>
      <c r="C88" s="51"/>
      <c r="D88" s="41">
        <f t="shared" si="8"/>
        <v>0</v>
      </c>
      <c r="E88" s="49"/>
      <c r="F88" s="49"/>
      <c r="G88" s="49"/>
      <c r="H88" s="49"/>
      <c r="I88" s="50"/>
      <c r="J88" s="49"/>
    </row>
    <row r="89" spans="1:10" ht="16.5" thickBot="1" x14ac:dyDescent="0.3">
      <c r="A89" s="48" t="s">
        <v>75</v>
      </c>
      <c r="B89" s="47">
        <v>420</v>
      </c>
      <c r="C89" s="47"/>
      <c r="D89" s="46">
        <f t="shared" si="8"/>
        <v>0</v>
      </c>
      <c r="E89" s="44"/>
      <c r="F89" s="44"/>
      <c r="G89" s="44"/>
      <c r="H89" s="44"/>
      <c r="I89" s="45"/>
      <c r="J89" s="44"/>
    </row>
    <row r="90" spans="1:10" s="38" customFormat="1" ht="16.5" thickBot="1" x14ac:dyDescent="0.3">
      <c r="A90" s="43" t="s">
        <v>74</v>
      </c>
      <c r="B90" s="42">
        <v>500</v>
      </c>
      <c r="C90" s="42" t="s">
        <v>72</v>
      </c>
      <c r="D90" s="41">
        <f t="shared" si="8"/>
        <v>0</v>
      </c>
      <c r="E90" s="40">
        <v>0</v>
      </c>
      <c r="F90" s="40"/>
      <c r="G90" s="40"/>
      <c r="H90" s="40"/>
      <c r="I90" s="40">
        <v>0</v>
      </c>
      <c r="J90" s="39"/>
    </row>
    <row r="91" spans="1:10" ht="16.5" customHeight="1" thickBot="1" x14ac:dyDescent="0.3">
      <c r="A91" s="37" t="s">
        <v>73</v>
      </c>
      <c r="B91" s="36">
        <v>600</v>
      </c>
      <c r="C91" s="36" t="s">
        <v>72</v>
      </c>
      <c r="D91" s="35">
        <f t="shared" si="8"/>
        <v>0</v>
      </c>
      <c r="E91" s="34"/>
      <c r="F91" s="34"/>
      <c r="G91" s="34"/>
      <c r="H91" s="34"/>
      <c r="I91" s="34"/>
      <c r="J91" s="33"/>
    </row>
    <row r="95" spans="1:10" hidden="1" x14ac:dyDescent="0.25">
      <c r="A95" t="s">
        <v>71</v>
      </c>
    </row>
  </sheetData>
  <mergeCells count="14">
    <mergeCell ref="A1:J1"/>
    <mergeCell ref="A3:A6"/>
    <mergeCell ref="D3:J3"/>
    <mergeCell ref="D4:D6"/>
    <mergeCell ref="E4:J4"/>
    <mergeCell ref="A13:J13"/>
    <mergeCell ref="E5:E6"/>
    <mergeCell ref="A8:J8"/>
    <mergeCell ref="F5:F6"/>
    <mergeCell ref="G5:G6"/>
    <mergeCell ref="H5:H6"/>
    <mergeCell ref="I5:J5"/>
    <mergeCell ref="B3:B6"/>
    <mergeCell ref="C3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="85" zoomScaleNormal="85" workbookViewId="0">
      <selection sqref="A1:J1"/>
    </sheetView>
  </sheetViews>
  <sheetFormatPr defaultRowHeight="15" x14ac:dyDescent="0.25"/>
  <cols>
    <col min="1" max="1" width="44.140625" customWidth="1"/>
    <col min="3" max="3" width="14.28515625" customWidth="1"/>
    <col min="4" max="4" width="21.28515625" customWidth="1"/>
    <col min="5" max="5" width="20.28515625" customWidth="1"/>
    <col min="6" max="6" width="16.7109375" customWidth="1"/>
    <col min="7" max="7" width="17.85546875" customWidth="1"/>
    <col min="8" max="8" width="17.7109375" hidden="1" customWidth="1"/>
    <col min="9" max="9" width="17.140625" customWidth="1"/>
    <col min="10" max="10" width="15.140625" customWidth="1"/>
  </cols>
  <sheetData>
    <row r="1" spans="1:10" ht="46.5" customHeight="1" thickBot="1" x14ac:dyDescent="0.3">
      <c r="A1" s="403" t="s">
        <v>164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0" ht="16.5" thickBot="1" x14ac:dyDescent="0.3">
      <c r="A2" s="145"/>
      <c r="B2" s="143"/>
      <c r="C2" s="143"/>
      <c r="D2" s="144" t="s">
        <v>69</v>
      </c>
      <c r="E2" s="159">
        <v>2020</v>
      </c>
      <c r="F2" s="143" t="s">
        <v>165</v>
      </c>
      <c r="G2" s="143"/>
      <c r="H2" s="143"/>
      <c r="I2" s="143"/>
      <c r="J2" s="142"/>
    </row>
    <row r="3" spans="1:10" ht="32.25" customHeight="1" thickBot="1" x14ac:dyDescent="0.3">
      <c r="A3" s="404" t="s">
        <v>163</v>
      </c>
      <c r="B3" s="398" t="s">
        <v>162</v>
      </c>
      <c r="C3" s="401" t="s">
        <v>161</v>
      </c>
      <c r="D3" s="406" t="s">
        <v>160</v>
      </c>
      <c r="E3" s="407"/>
      <c r="F3" s="407"/>
      <c r="G3" s="407"/>
      <c r="H3" s="407"/>
      <c r="I3" s="407"/>
      <c r="J3" s="408"/>
    </row>
    <row r="4" spans="1:10" ht="16.5" thickBot="1" x14ac:dyDescent="0.3">
      <c r="A4" s="405"/>
      <c r="B4" s="399"/>
      <c r="C4" s="402"/>
      <c r="D4" s="404" t="s">
        <v>153</v>
      </c>
      <c r="E4" s="409" t="s">
        <v>159</v>
      </c>
      <c r="F4" s="410"/>
      <c r="G4" s="410"/>
      <c r="H4" s="410"/>
      <c r="I4" s="410"/>
      <c r="J4" s="397"/>
    </row>
    <row r="5" spans="1:10" ht="174.75" customHeight="1" thickBot="1" x14ac:dyDescent="0.3">
      <c r="A5" s="405"/>
      <c r="B5" s="399"/>
      <c r="C5" s="402"/>
      <c r="D5" s="405"/>
      <c r="E5" s="391" t="s">
        <v>158</v>
      </c>
      <c r="F5" s="394" t="s">
        <v>157</v>
      </c>
      <c r="G5" s="391" t="s">
        <v>156</v>
      </c>
      <c r="H5" s="398" t="s">
        <v>155</v>
      </c>
      <c r="I5" s="396" t="s">
        <v>154</v>
      </c>
      <c r="J5" s="397"/>
    </row>
    <row r="6" spans="1:10" ht="36" customHeight="1" thickBot="1" x14ac:dyDescent="0.3">
      <c r="A6" s="395"/>
      <c r="B6" s="400"/>
      <c r="C6" s="402"/>
      <c r="D6" s="395"/>
      <c r="E6" s="392"/>
      <c r="F6" s="395"/>
      <c r="G6" s="392"/>
      <c r="H6" s="400"/>
      <c r="I6" s="141" t="s">
        <v>153</v>
      </c>
      <c r="J6" s="140" t="s">
        <v>152</v>
      </c>
    </row>
    <row r="7" spans="1:10" ht="16.5" thickBot="1" x14ac:dyDescent="0.3">
      <c r="A7" s="139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7">
        <v>8</v>
      </c>
      <c r="I7" s="136">
        <v>9</v>
      </c>
      <c r="J7" s="135">
        <v>10</v>
      </c>
    </row>
    <row r="8" spans="1:10" ht="15.75" hidden="1" thickBot="1" x14ac:dyDescent="0.3">
      <c r="A8" s="393" t="s">
        <v>151</v>
      </c>
      <c r="B8" s="389"/>
      <c r="C8" s="389"/>
      <c r="D8" s="389"/>
      <c r="E8" s="389"/>
      <c r="F8" s="389"/>
      <c r="G8" s="389"/>
      <c r="H8" s="389"/>
      <c r="I8" s="389"/>
      <c r="J8" s="390"/>
    </row>
    <row r="9" spans="1:10" ht="15.75" thickBot="1" x14ac:dyDescent="0.3"/>
    <row r="10" spans="1:10" ht="48" hidden="1" thickBot="1" x14ac:dyDescent="0.3">
      <c r="A10" s="53" t="s">
        <v>150</v>
      </c>
      <c r="B10" s="51">
        <v>2</v>
      </c>
      <c r="C10" s="51">
        <v>180</v>
      </c>
      <c r="D10" s="78"/>
      <c r="E10" s="51" t="s">
        <v>82</v>
      </c>
      <c r="F10" s="88"/>
      <c r="G10" s="88"/>
      <c r="H10" s="51" t="s">
        <v>82</v>
      </c>
      <c r="I10" s="134"/>
      <c r="J10" s="51" t="s">
        <v>82</v>
      </c>
    </row>
    <row r="11" spans="1:10" ht="63.75" hidden="1" thickBot="1" x14ac:dyDescent="0.3">
      <c r="A11" s="48" t="s">
        <v>149</v>
      </c>
      <c r="B11" s="47">
        <v>3</v>
      </c>
      <c r="C11" s="47">
        <v>130</v>
      </c>
      <c r="D11" s="133"/>
      <c r="E11" s="132"/>
      <c r="F11" s="47" t="s">
        <v>82</v>
      </c>
      <c r="G11" s="47" t="s">
        <v>82</v>
      </c>
      <c r="H11" s="47" t="s">
        <v>82</v>
      </c>
      <c r="I11" s="131"/>
      <c r="J11" s="47" t="s">
        <v>82</v>
      </c>
    </row>
    <row r="12" spans="1:10" ht="26.25" customHeight="1" thickBot="1" x14ac:dyDescent="0.3">
      <c r="A12" s="76" t="s">
        <v>148</v>
      </c>
      <c r="B12" s="75">
        <v>100</v>
      </c>
      <c r="C12" s="75" t="s">
        <v>72</v>
      </c>
      <c r="D12" s="158">
        <f>E12+F12+G12+I12</f>
        <v>2542400</v>
      </c>
      <c r="E12" s="74">
        <f>E15+E16</f>
        <v>2343500</v>
      </c>
      <c r="F12" s="74">
        <f>F15+F27</f>
        <v>198900</v>
      </c>
      <c r="G12" s="74">
        <f>G15+G27</f>
        <v>0</v>
      </c>
      <c r="H12" s="74"/>
      <c r="I12" s="72">
        <f>I14+I16+I26+I32+I33</f>
        <v>0</v>
      </c>
      <c r="J12" s="130">
        <f>J16+J32</f>
        <v>0</v>
      </c>
    </row>
    <row r="13" spans="1:10" ht="22.5" hidden="1" customHeight="1" thickBot="1" x14ac:dyDescent="0.3">
      <c r="A13" s="157" t="s">
        <v>147</v>
      </c>
      <c r="B13" s="155"/>
      <c r="C13" s="155"/>
      <c r="D13" s="156"/>
      <c r="E13" s="155"/>
      <c r="F13" s="155"/>
      <c r="G13" s="155"/>
      <c r="H13" s="155"/>
      <c r="I13" s="155"/>
      <c r="J13" s="154"/>
    </row>
    <row r="14" spans="1:10" ht="32.25" thickBot="1" x14ac:dyDescent="0.3">
      <c r="A14" s="129" t="s">
        <v>146</v>
      </c>
      <c r="B14" s="121">
        <v>110</v>
      </c>
      <c r="C14" s="117">
        <v>120</v>
      </c>
      <c r="D14" s="153">
        <f>I14</f>
        <v>0</v>
      </c>
      <c r="E14" s="117" t="s">
        <v>82</v>
      </c>
      <c r="F14" s="117" t="s">
        <v>82</v>
      </c>
      <c r="G14" s="117" t="s">
        <v>82</v>
      </c>
      <c r="H14" s="117" t="s">
        <v>82</v>
      </c>
      <c r="I14" s="128"/>
      <c r="J14" s="117" t="s">
        <v>82</v>
      </c>
    </row>
    <row r="15" spans="1:10" ht="63.75" thickBot="1" x14ac:dyDescent="0.3">
      <c r="A15" s="94" t="s">
        <v>145</v>
      </c>
      <c r="B15" s="127"/>
      <c r="C15" s="127">
        <v>120</v>
      </c>
      <c r="D15" s="152">
        <f>E15+F15+G15+I15</f>
        <v>0</v>
      </c>
      <c r="E15" s="125"/>
      <c r="F15" s="125"/>
      <c r="G15" s="125"/>
      <c r="H15" s="125"/>
      <c r="I15" s="124">
        <v>0</v>
      </c>
      <c r="J15" s="123"/>
    </row>
    <row r="16" spans="1:10" ht="30" customHeight="1" thickBot="1" x14ac:dyDescent="0.3">
      <c r="A16" s="48" t="s">
        <v>144</v>
      </c>
      <c r="B16" s="51"/>
      <c r="C16" s="51">
        <v>130</v>
      </c>
      <c r="D16" s="148">
        <f>E16+H16+I16</f>
        <v>2343500</v>
      </c>
      <c r="E16" s="88">
        <f>E38</f>
        <v>2343500</v>
      </c>
      <c r="F16" s="51" t="s">
        <v>82</v>
      </c>
      <c r="G16" s="51" t="s">
        <v>82</v>
      </c>
      <c r="H16" s="88"/>
      <c r="I16" s="78"/>
      <c r="J16" s="88"/>
    </row>
    <row r="17" spans="1:10" ht="48" thickBot="1" x14ac:dyDescent="0.3">
      <c r="A17" s="122" t="s">
        <v>143</v>
      </c>
      <c r="B17" s="121"/>
      <c r="C17" s="117">
        <v>130</v>
      </c>
      <c r="D17" s="148">
        <f>I17</f>
        <v>0</v>
      </c>
      <c r="E17" s="116"/>
      <c r="F17" s="116"/>
      <c r="G17" s="116"/>
      <c r="H17" s="116" t="s">
        <v>82</v>
      </c>
      <c r="I17" s="120">
        <v>0</v>
      </c>
      <c r="J17" s="119"/>
    </row>
    <row r="18" spans="1:10" ht="32.25" thickBot="1" x14ac:dyDescent="0.3">
      <c r="A18" s="118" t="s">
        <v>142</v>
      </c>
      <c r="B18" s="117"/>
      <c r="C18" s="117">
        <v>130</v>
      </c>
      <c r="D18" s="148">
        <f>I18</f>
        <v>0</v>
      </c>
      <c r="E18" s="116"/>
      <c r="F18" s="116"/>
      <c r="G18" s="116"/>
      <c r="H18" s="116" t="s">
        <v>82</v>
      </c>
      <c r="I18" s="115"/>
      <c r="J18" s="115"/>
    </row>
    <row r="19" spans="1:10" s="58" customFormat="1" ht="48" hidden="1" thickBot="1" x14ac:dyDescent="0.3">
      <c r="A19" s="114" t="s">
        <v>141</v>
      </c>
      <c r="B19" s="113"/>
      <c r="C19" s="112">
        <v>130</v>
      </c>
      <c r="D19" s="151"/>
      <c r="E19" s="111" t="s">
        <v>82</v>
      </c>
      <c r="F19" s="111" t="s">
        <v>82</v>
      </c>
      <c r="G19" s="111" t="s">
        <v>82</v>
      </c>
      <c r="H19" s="111" t="s">
        <v>82</v>
      </c>
      <c r="I19" s="96"/>
      <c r="J19" s="110"/>
    </row>
    <row r="20" spans="1:10" s="58" customFormat="1" ht="48" hidden="1" thickBot="1" x14ac:dyDescent="0.3">
      <c r="A20" s="109" t="s">
        <v>140</v>
      </c>
      <c r="B20" s="108"/>
      <c r="C20" s="108">
        <v>130</v>
      </c>
      <c r="D20" s="151"/>
      <c r="E20" s="107" t="s">
        <v>82</v>
      </c>
      <c r="F20" s="107" t="s">
        <v>82</v>
      </c>
      <c r="G20" s="107" t="s">
        <v>82</v>
      </c>
      <c r="H20" s="107" t="s">
        <v>82</v>
      </c>
      <c r="I20" s="106"/>
      <c r="J20" s="105"/>
    </row>
    <row r="21" spans="1:10" s="58" customFormat="1" ht="48" hidden="1" customHeight="1" thickBot="1" x14ac:dyDescent="0.3">
      <c r="A21" s="63" t="s">
        <v>139</v>
      </c>
      <c r="B21" s="62"/>
      <c r="C21" s="62">
        <v>130</v>
      </c>
      <c r="D21" s="151"/>
      <c r="E21" s="103" t="s">
        <v>82</v>
      </c>
      <c r="F21" s="103" t="s">
        <v>82</v>
      </c>
      <c r="G21" s="103" t="s">
        <v>82</v>
      </c>
      <c r="H21" s="103" t="s">
        <v>82</v>
      </c>
      <c r="I21" s="101"/>
      <c r="J21" s="101"/>
    </row>
    <row r="22" spans="1:10" s="58" customFormat="1" ht="32.25" hidden="1" thickBot="1" x14ac:dyDescent="0.3">
      <c r="A22" s="63" t="s">
        <v>138</v>
      </c>
      <c r="B22" s="62"/>
      <c r="C22" s="62">
        <v>130</v>
      </c>
      <c r="D22" s="151"/>
      <c r="E22" s="103" t="s">
        <v>82</v>
      </c>
      <c r="F22" s="103" t="s">
        <v>82</v>
      </c>
      <c r="G22" s="103" t="s">
        <v>82</v>
      </c>
      <c r="H22" s="103" t="s">
        <v>82</v>
      </c>
      <c r="I22" s="102"/>
      <c r="J22" s="101"/>
    </row>
    <row r="23" spans="1:10" s="58" customFormat="1" ht="32.25" hidden="1" thickBot="1" x14ac:dyDescent="0.3">
      <c r="A23" s="63" t="s">
        <v>137</v>
      </c>
      <c r="B23" s="62"/>
      <c r="C23" s="62">
        <v>130</v>
      </c>
      <c r="D23" s="151"/>
      <c r="E23" s="103" t="s">
        <v>82</v>
      </c>
      <c r="F23" s="103" t="s">
        <v>82</v>
      </c>
      <c r="G23" s="103" t="s">
        <v>82</v>
      </c>
      <c r="H23" s="103" t="s">
        <v>82</v>
      </c>
      <c r="I23" s="102"/>
      <c r="J23" s="101"/>
    </row>
    <row r="24" spans="1:10" s="58" customFormat="1" ht="32.25" hidden="1" thickBot="1" x14ac:dyDescent="0.3">
      <c r="A24" s="100" t="s">
        <v>136</v>
      </c>
      <c r="B24" s="99"/>
      <c r="C24" s="99">
        <v>130</v>
      </c>
      <c r="D24" s="150"/>
      <c r="E24" s="97" t="s">
        <v>82</v>
      </c>
      <c r="F24" s="97" t="s">
        <v>82</v>
      </c>
      <c r="G24" s="97" t="s">
        <v>82</v>
      </c>
      <c r="H24" s="97" t="s">
        <v>82</v>
      </c>
      <c r="I24" s="96"/>
      <c r="J24" s="95"/>
    </row>
    <row r="25" spans="1:10" ht="32.25" thickBot="1" x14ac:dyDescent="0.3">
      <c r="A25" s="94" t="s">
        <v>135</v>
      </c>
      <c r="B25" s="93"/>
      <c r="C25" s="93">
        <v>130</v>
      </c>
      <c r="D25" s="149">
        <f>I25</f>
        <v>0</v>
      </c>
      <c r="E25" s="91"/>
      <c r="F25" s="91"/>
      <c r="G25" s="91"/>
      <c r="H25" s="91" t="s">
        <v>82</v>
      </c>
      <c r="I25" s="90">
        <v>0</v>
      </c>
      <c r="J25" s="89"/>
    </row>
    <row r="26" spans="1:10" ht="32.25" thickBot="1" x14ac:dyDescent="0.3">
      <c r="A26" s="57" t="s">
        <v>134</v>
      </c>
      <c r="B26" s="51">
        <v>120</v>
      </c>
      <c r="C26" s="51">
        <v>140</v>
      </c>
      <c r="D26" s="148">
        <f>I26</f>
        <v>0</v>
      </c>
      <c r="E26" s="79" t="s">
        <v>82</v>
      </c>
      <c r="F26" s="79" t="s">
        <v>82</v>
      </c>
      <c r="G26" s="79" t="s">
        <v>82</v>
      </c>
      <c r="H26" s="51" t="s">
        <v>82</v>
      </c>
      <c r="I26" s="88"/>
      <c r="J26" s="79" t="s">
        <v>82</v>
      </c>
    </row>
    <row r="27" spans="1:10" ht="32.25" thickBot="1" x14ac:dyDescent="0.3">
      <c r="A27" s="57" t="s">
        <v>133</v>
      </c>
      <c r="B27" s="51">
        <v>130</v>
      </c>
      <c r="C27" s="51">
        <v>180</v>
      </c>
      <c r="D27" s="148">
        <f>F27+G27</f>
        <v>198900</v>
      </c>
      <c r="E27" s="79" t="s">
        <v>82</v>
      </c>
      <c r="F27" s="87">
        <f>F38</f>
        <v>198900</v>
      </c>
      <c r="G27" s="87"/>
      <c r="H27" s="51" t="s">
        <v>82</v>
      </c>
      <c r="I27" s="86" t="s">
        <v>80</v>
      </c>
      <c r="J27" s="79" t="s">
        <v>82</v>
      </c>
    </row>
    <row r="28" spans="1:10" ht="16.5" thickBot="1" x14ac:dyDescent="0.3">
      <c r="A28" s="57" t="s">
        <v>132</v>
      </c>
      <c r="B28" s="51"/>
      <c r="C28" s="51" t="s">
        <v>80</v>
      </c>
      <c r="D28" s="85">
        <f>I28+J28</f>
        <v>0</v>
      </c>
      <c r="E28" s="79" t="s">
        <v>80</v>
      </c>
      <c r="F28" s="84" t="s">
        <v>80</v>
      </c>
      <c r="G28" s="84" t="s">
        <v>80</v>
      </c>
      <c r="H28" s="51"/>
      <c r="I28" s="83">
        <f>I29+I30+I31</f>
        <v>0</v>
      </c>
      <c r="J28" s="82"/>
    </row>
    <row r="29" spans="1:10" ht="48" thickBot="1" x14ac:dyDescent="0.3">
      <c r="A29" s="57" t="s">
        <v>131</v>
      </c>
      <c r="B29" s="51"/>
      <c r="C29" s="51">
        <v>410</v>
      </c>
      <c r="D29" s="85">
        <f>I29+J29</f>
        <v>0</v>
      </c>
      <c r="E29" s="79" t="s">
        <v>80</v>
      </c>
      <c r="F29" s="84" t="s">
        <v>80</v>
      </c>
      <c r="G29" s="84" t="s">
        <v>80</v>
      </c>
      <c r="H29" s="51"/>
      <c r="I29" s="83"/>
      <c r="J29" s="82"/>
    </row>
    <row r="30" spans="1:10" ht="32.25" thickBot="1" x14ac:dyDescent="0.3">
      <c r="A30" s="57" t="s">
        <v>128</v>
      </c>
      <c r="B30" s="51"/>
      <c r="C30" s="51">
        <v>420</v>
      </c>
      <c r="D30" s="85">
        <f>I30+J30</f>
        <v>0</v>
      </c>
      <c r="E30" s="79" t="s">
        <v>80</v>
      </c>
      <c r="F30" s="84" t="s">
        <v>80</v>
      </c>
      <c r="G30" s="84" t="s">
        <v>80</v>
      </c>
      <c r="H30" s="51"/>
      <c r="I30" s="83"/>
      <c r="J30" s="82"/>
    </row>
    <row r="31" spans="1:10" ht="32.25" thickBot="1" x14ac:dyDescent="0.3">
      <c r="A31" s="57" t="s">
        <v>127</v>
      </c>
      <c r="B31" s="51"/>
      <c r="C31" s="51">
        <v>440</v>
      </c>
      <c r="D31" s="85">
        <f>I31+J31</f>
        <v>0</v>
      </c>
      <c r="E31" s="79" t="s">
        <v>80</v>
      </c>
      <c r="F31" s="84" t="s">
        <v>80</v>
      </c>
      <c r="G31" s="84" t="s">
        <v>80</v>
      </c>
      <c r="H31" s="51"/>
      <c r="I31" s="83"/>
      <c r="J31" s="82"/>
    </row>
    <row r="32" spans="1:10" ht="16.5" thickBot="1" x14ac:dyDescent="0.3">
      <c r="A32" s="53" t="s">
        <v>78</v>
      </c>
      <c r="B32" s="51">
        <v>140</v>
      </c>
      <c r="C32" s="51">
        <v>180</v>
      </c>
      <c r="D32" s="148">
        <f>I32</f>
        <v>0</v>
      </c>
      <c r="E32" s="79" t="s">
        <v>82</v>
      </c>
      <c r="F32" s="79" t="s">
        <v>82</v>
      </c>
      <c r="G32" s="79" t="s">
        <v>82</v>
      </c>
      <c r="H32" s="51" t="s">
        <v>82</v>
      </c>
      <c r="I32" s="77">
        <v>0</v>
      </c>
      <c r="J32" s="88"/>
    </row>
    <row r="33" spans="1:10" ht="16.5" thickBot="1" x14ac:dyDescent="0.3">
      <c r="A33" s="57" t="s">
        <v>130</v>
      </c>
      <c r="B33" s="51">
        <v>150</v>
      </c>
      <c r="C33" s="51" t="s">
        <v>82</v>
      </c>
      <c r="D33" s="148">
        <f>I33</f>
        <v>0</v>
      </c>
      <c r="E33" s="79" t="s">
        <v>82</v>
      </c>
      <c r="F33" s="79" t="s">
        <v>82</v>
      </c>
      <c r="G33" s="79" t="s">
        <v>82</v>
      </c>
      <c r="H33" s="51" t="s">
        <v>82</v>
      </c>
      <c r="I33" s="77"/>
      <c r="J33" s="79" t="s">
        <v>82</v>
      </c>
    </row>
    <row r="34" spans="1:10" ht="48" hidden="1" thickBot="1" x14ac:dyDescent="0.3">
      <c r="A34" s="57" t="s">
        <v>129</v>
      </c>
      <c r="B34" s="51">
        <v>21</v>
      </c>
      <c r="C34" s="51">
        <v>410</v>
      </c>
      <c r="D34" s="78"/>
      <c r="E34" s="51" t="s">
        <v>82</v>
      </c>
      <c r="F34" s="51" t="s">
        <v>82</v>
      </c>
      <c r="G34" s="51" t="s">
        <v>82</v>
      </c>
      <c r="H34" s="51" t="s">
        <v>82</v>
      </c>
      <c r="I34" s="77"/>
      <c r="J34" s="51" t="s">
        <v>82</v>
      </c>
    </row>
    <row r="35" spans="1:10" ht="32.25" hidden="1" thickBot="1" x14ac:dyDescent="0.3">
      <c r="A35" s="57" t="s">
        <v>128</v>
      </c>
      <c r="B35" s="51">
        <v>22</v>
      </c>
      <c r="C35" s="51">
        <v>420</v>
      </c>
      <c r="D35" s="78"/>
      <c r="E35" s="51" t="s">
        <v>82</v>
      </c>
      <c r="F35" s="51" t="s">
        <v>82</v>
      </c>
      <c r="G35" s="51" t="s">
        <v>82</v>
      </c>
      <c r="H35" s="51" t="s">
        <v>82</v>
      </c>
      <c r="I35" s="77"/>
      <c r="J35" s="51" t="s">
        <v>82</v>
      </c>
    </row>
    <row r="36" spans="1:10" ht="32.25" hidden="1" thickBot="1" x14ac:dyDescent="0.3">
      <c r="A36" s="57" t="s">
        <v>127</v>
      </c>
      <c r="B36" s="51">
        <v>23</v>
      </c>
      <c r="C36" s="51">
        <v>440</v>
      </c>
      <c r="D36" s="78"/>
      <c r="E36" s="51" t="s">
        <v>82</v>
      </c>
      <c r="F36" s="51" t="s">
        <v>82</v>
      </c>
      <c r="G36" s="51" t="s">
        <v>82</v>
      </c>
      <c r="H36" s="51" t="s">
        <v>82</v>
      </c>
      <c r="I36" s="77"/>
      <c r="J36" s="51" t="s">
        <v>82</v>
      </c>
    </row>
    <row r="37" spans="1:10" ht="15.75" thickBot="1" x14ac:dyDescent="0.3"/>
    <row r="38" spans="1:10" ht="16.5" thickBot="1" x14ac:dyDescent="0.3">
      <c r="A38" s="76" t="s">
        <v>126</v>
      </c>
      <c r="B38" s="75">
        <v>200</v>
      </c>
      <c r="C38" s="75" t="s">
        <v>72</v>
      </c>
      <c r="D38" s="72">
        <f>E38+F38+G38+H38+I38</f>
        <v>2542400</v>
      </c>
      <c r="E38" s="74">
        <f>E40+E51+E60+E68</f>
        <v>2343500</v>
      </c>
      <c r="F38" s="74">
        <f>F40+F51+F60+F68</f>
        <v>198900</v>
      </c>
      <c r="G38" s="74">
        <f>G40+G51+G60+G68</f>
        <v>0</v>
      </c>
      <c r="H38" s="74">
        <f>H40+H51+H60+H68+H78+H79+H81</f>
        <v>0</v>
      </c>
      <c r="I38" s="74">
        <f>I40+I51+I60+I68</f>
        <v>0</v>
      </c>
      <c r="J38" s="74">
        <f>J40+J51+J60+J68</f>
        <v>0</v>
      </c>
    </row>
    <row r="39" spans="1:10" s="65" customFormat="1" ht="16.5" hidden="1" thickBot="1" x14ac:dyDescent="0.3">
      <c r="A39" s="68"/>
      <c r="B39" s="73"/>
      <c r="C39" s="73"/>
      <c r="D39" s="72"/>
      <c r="E39" s="71"/>
      <c r="F39" s="71"/>
      <c r="G39" s="71"/>
      <c r="H39" s="71"/>
      <c r="I39" s="71"/>
      <c r="J39" s="71"/>
    </row>
    <row r="40" spans="1:10" ht="32.25" thickBot="1" x14ac:dyDescent="0.3">
      <c r="A40" s="57" t="s">
        <v>125</v>
      </c>
      <c r="B40" s="51">
        <v>210</v>
      </c>
      <c r="C40" s="51">
        <v>100</v>
      </c>
      <c r="D40" s="41">
        <f t="shared" ref="D40:D45" si="0">E40+F40+G40+H40+I40</f>
        <v>1045300</v>
      </c>
      <c r="E40" s="54">
        <f t="shared" ref="E40:J40" si="1">E41+E48+E49+E50</f>
        <v>1045300</v>
      </c>
      <c r="F40" s="54">
        <f t="shared" si="1"/>
        <v>0</v>
      </c>
      <c r="G40" s="54">
        <f t="shared" si="1"/>
        <v>0</v>
      </c>
      <c r="H40" s="54">
        <f t="shared" si="1"/>
        <v>0</v>
      </c>
      <c r="I40" s="54">
        <f t="shared" si="1"/>
        <v>0</v>
      </c>
      <c r="J40" s="54">
        <f t="shared" si="1"/>
        <v>0</v>
      </c>
    </row>
    <row r="41" spans="1:10" ht="32.25" thickBot="1" x14ac:dyDescent="0.3">
      <c r="A41" s="57" t="s">
        <v>124</v>
      </c>
      <c r="B41" s="51">
        <v>211</v>
      </c>
      <c r="C41" s="51">
        <v>111</v>
      </c>
      <c r="D41" s="41">
        <f t="shared" si="0"/>
        <v>802800</v>
      </c>
      <c r="E41" s="54">
        <v>802800</v>
      </c>
      <c r="F41" s="54">
        <v>0</v>
      </c>
      <c r="G41" s="54"/>
      <c r="H41" s="54"/>
      <c r="I41" s="55">
        <v>0</v>
      </c>
      <c r="J41" s="54"/>
    </row>
    <row r="42" spans="1:10" ht="32.25" thickBot="1" x14ac:dyDescent="0.3">
      <c r="A42" s="57" t="s">
        <v>123</v>
      </c>
      <c r="B42" s="51">
        <v>212</v>
      </c>
      <c r="C42" s="51">
        <v>111</v>
      </c>
      <c r="D42" s="41">
        <f t="shared" si="0"/>
        <v>0</v>
      </c>
      <c r="E42" s="54"/>
      <c r="F42" s="54"/>
      <c r="G42" s="54"/>
      <c r="H42" s="54"/>
      <c r="I42" s="55"/>
      <c r="J42" s="54"/>
    </row>
    <row r="43" spans="1:10" ht="32.25" thickBot="1" x14ac:dyDescent="0.3">
      <c r="A43" s="57" t="s">
        <v>122</v>
      </c>
      <c r="B43" s="51">
        <v>213</v>
      </c>
      <c r="C43" s="51">
        <v>111</v>
      </c>
      <c r="D43" s="41">
        <f t="shared" si="0"/>
        <v>0</v>
      </c>
      <c r="E43" s="54"/>
      <c r="F43" s="54"/>
      <c r="G43" s="54"/>
      <c r="H43" s="54"/>
      <c r="I43" s="55"/>
      <c r="J43" s="54"/>
    </row>
    <row r="44" spans="1:10" s="58" customFormat="1" ht="15.75" hidden="1" customHeight="1" thickBot="1" x14ac:dyDescent="0.3">
      <c r="A44" s="63" t="s">
        <v>121</v>
      </c>
      <c r="B44" s="62">
        <v>45</v>
      </c>
      <c r="C44" s="62">
        <v>111</v>
      </c>
      <c r="D44" s="41">
        <f t="shared" si="0"/>
        <v>0</v>
      </c>
      <c r="E44" s="59"/>
      <c r="F44" s="59"/>
      <c r="G44" s="59"/>
      <c r="H44" s="59"/>
      <c r="I44" s="60"/>
      <c r="J44" s="59"/>
    </row>
    <row r="45" spans="1:10" ht="16.5" thickBot="1" x14ac:dyDescent="0.3">
      <c r="A45" s="57" t="s">
        <v>120</v>
      </c>
      <c r="B45" s="51">
        <v>214</v>
      </c>
      <c r="C45" s="51">
        <v>111</v>
      </c>
      <c r="D45" s="41">
        <f t="shared" si="0"/>
        <v>0</v>
      </c>
      <c r="E45" s="54"/>
      <c r="F45" s="54"/>
      <c r="G45" s="54"/>
      <c r="H45" s="54"/>
      <c r="I45" s="55"/>
      <c r="J45" s="54"/>
    </row>
    <row r="46" spans="1:10" s="58" customFormat="1" ht="21" hidden="1" customHeight="1" thickBot="1" x14ac:dyDescent="0.3">
      <c r="A46" s="63" t="s">
        <v>119</v>
      </c>
      <c r="B46" s="62">
        <v>47</v>
      </c>
      <c r="C46" s="62">
        <v>111</v>
      </c>
      <c r="D46" s="41"/>
      <c r="E46" s="59"/>
      <c r="F46" s="59"/>
      <c r="G46" s="59"/>
      <c r="H46" s="59"/>
      <c r="I46" s="60"/>
      <c r="J46" s="59"/>
    </row>
    <row r="47" spans="1:10" s="58" customFormat="1" ht="16.5" hidden="1" thickBot="1" x14ac:dyDescent="0.3">
      <c r="A47" s="63" t="s">
        <v>118</v>
      </c>
      <c r="B47" s="62">
        <v>48</v>
      </c>
      <c r="C47" s="62">
        <v>111</v>
      </c>
      <c r="D47" s="41"/>
      <c r="E47" s="59"/>
      <c r="F47" s="59"/>
      <c r="G47" s="59"/>
      <c r="H47" s="59"/>
      <c r="I47" s="60"/>
      <c r="J47" s="59"/>
    </row>
    <row r="48" spans="1:10" ht="32.25" thickBot="1" x14ac:dyDescent="0.3">
      <c r="A48" s="57" t="s">
        <v>117</v>
      </c>
      <c r="B48" s="51">
        <v>215</v>
      </c>
      <c r="C48" s="51">
        <v>112</v>
      </c>
      <c r="D48" s="41">
        <f t="shared" ref="D48:D54" si="2">E48+F48+G48+H48+I48</f>
        <v>0</v>
      </c>
      <c r="E48" s="54">
        <v>0</v>
      </c>
      <c r="F48" s="54">
        <v>0</v>
      </c>
      <c r="G48" s="54"/>
      <c r="H48" s="54"/>
      <c r="I48" s="55">
        <v>0</v>
      </c>
      <c r="J48" s="54"/>
    </row>
    <row r="49" spans="1:10" s="58" customFormat="1" ht="79.5" hidden="1" thickBot="1" x14ac:dyDescent="0.3">
      <c r="A49" s="63" t="s">
        <v>116</v>
      </c>
      <c r="B49" s="62">
        <v>50</v>
      </c>
      <c r="C49" s="62">
        <v>113</v>
      </c>
      <c r="D49" s="41">
        <f t="shared" si="2"/>
        <v>0</v>
      </c>
      <c r="E49" s="59"/>
      <c r="F49" s="59"/>
      <c r="G49" s="59"/>
      <c r="H49" s="59"/>
      <c r="I49" s="60"/>
      <c r="J49" s="59"/>
    </row>
    <row r="50" spans="1:10" ht="16.5" thickBot="1" x14ac:dyDescent="0.3">
      <c r="A50" s="57" t="s">
        <v>115</v>
      </c>
      <c r="B50" s="51">
        <v>216</v>
      </c>
      <c r="C50" s="51">
        <v>119</v>
      </c>
      <c r="D50" s="41">
        <f t="shared" si="2"/>
        <v>242500</v>
      </c>
      <c r="E50" s="54">
        <v>242500</v>
      </c>
      <c r="F50" s="54">
        <v>0</v>
      </c>
      <c r="G50" s="54"/>
      <c r="H50" s="54"/>
      <c r="I50" s="55">
        <v>0</v>
      </c>
      <c r="J50" s="54"/>
    </row>
    <row r="51" spans="1:10" ht="32.25" thickBot="1" x14ac:dyDescent="0.3">
      <c r="A51" s="57" t="s">
        <v>114</v>
      </c>
      <c r="B51" s="51">
        <v>220</v>
      </c>
      <c r="C51" s="51">
        <v>300</v>
      </c>
      <c r="D51" s="41">
        <f t="shared" si="2"/>
        <v>0</v>
      </c>
      <c r="E51" s="54">
        <f t="shared" ref="E51:J51" si="3">E54+E58</f>
        <v>0</v>
      </c>
      <c r="F51" s="54">
        <f t="shared" si="3"/>
        <v>0</v>
      </c>
      <c r="G51" s="54">
        <f t="shared" si="3"/>
        <v>0</v>
      </c>
      <c r="H51" s="54">
        <f t="shared" si="3"/>
        <v>0</v>
      </c>
      <c r="I51" s="54">
        <f t="shared" si="3"/>
        <v>0</v>
      </c>
      <c r="J51" s="54">
        <f t="shared" si="3"/>
        <v>0</v>
      </c>
    </row>
    <row r="52" spans="1:10" s="58" customFormat="1" ht="63.75" hidden="1" thickBot="1" x14ac:dyDescent="0.3">
      <c r="A52" s="63" t="s">
        <v>113</v>
      </c>
      <c r="B52" s="62">
        <v>53</v>
      </c>
      <c r="C52" s="62">
        <v>320</v>
      </c>
      <c r="D52" s="41">
        <f t="shared" si="2"/>
        <v>0</v>
      </c>
      <c r="E52" s="59"/>
      <c r="F52" s="59"/>
      <c r="G52" s="59"/>
      <c r="H52" s="59"/>
      <c r="I52" s="59"/>
      <c r="J52" s="59">
        <f>J53</f>
        <v>0</v>
      </c>
    </row>
    <row r="53" spans="1:10" s="58" customFormat="1" ht="63.75" hidden="1" thickBot="1" x14ac:dyDescent="0.3">
      <c r="A53" s="63" t="s">
        <v>112</v>
      </c>
      <c r="B53" s="62">
        <v>54</v>
      </c>
      <c r="C53" s="62">
        <v>321</v>
      </c>
      <c r="D53" s="41">
        <f t="shared" si="2"/>
        <v>0</v>
      </c>
      <c r="E53" s="59"/>
      <c r="F53" s="59"/>
      <c r="G53" s="59"/>
      <c r="H53" s="59"/>
      <c r="I53" s="60"/>
      <c r="J53" s="59"/>
    </row>
    <row r="54" spans="1:10" ht="32.25" thickBot="1" x14ac:dyDescent="0.3">
      <c r="A54" s="57" t="s">
        <v>111</v>
      </c>
      <c r="B54" s="51">
        <v>221</v>
      </c>
      <c r="C54" s="51">
        <v>340</v>
      </c>
      <c r="D54" s="41">
        <f t="shared" si="2"/>
        <v>0</v>
      </c>
      <c r="E54" s="54">
        <v>0</v>
      </c>
      <c r="F54" s="54">
        <v>0</v>
      </c>
      <c r="G54" s="64"/>
      <c r="H54" s="54"/>
      <c r="I54" s="55">
        <v>0</v>
      </c>
      <c r="J54" s="54"/>
    </row>
    <row r="55" spans="1:10" s="58" customFormat="1" ht="16.5" hidden="1" thickBot="1" x14ac:dyDescent="0.3">
      <c r="A55" s="63" t="s">
        <v>110</v>
      </c>
      <c r="B55" s="62">
        <v>56</v>
      </c>
      <c r="C55" s="62">
        <v>350</v>
      </c>
      <c r="D55" s="41"/>
      <c r="E55" s="59"/>
      <c r="F55" s="59"/>
      <c r="G55" s="103"/>
      <c r="H55" s="59"/>
      <c r="I55" s="60"/>
      <c r="J55" s="59"/>
    </row>
    <row r="56" spans="1:10" s="58" customFormat="1" ht="16.5" hidden="1" thickBot="1" x14ac:dyDescent="0.3">
      <c r="A56" s="63" t="s">
        <v>109</v>
      </c>
      <c r="B56" s="62">
        <v>57</v>
      </c>
      <c r="C56" s="62">
        <v>360</v>
      </c>
      <c r="D56" s="41"/>
      <c r="E56" s="59"/>
      <c r="F56" s="59"/>
      <c r="G56" s="103"/>
      <c r="H56" s="59"/>
      <c r="I56" s="60"/>
      <c r="J56" s="59"/>
    </row>
    <row r="57" spans="1:10" s="58" customFormat="1" ht="16.5" hidden="1" thickBot="1" x14ac:dyDescent="0.3">
      <c r="A57" s="63" t="s">
        <v>108</v>
      </c>
      <c r="B57" s="62">
        <v>58</v>
      </c>
      <c r="C57" s="62">
        <v>800</v>
      </c>
      <c r="D57" s="41"/>
      <c r="E57" s="59"/>
      <c r="F57" s="59"/>
      <c r="G57" s="103"/>
      <c r="H57" s="59"/>
      <c r="I57" s="59"/>
      <c r="J57" s="59"/>
    </row>
    <row r="58" spans="1:10" ht="16.5" thickBot="1" x14ac:dyDescent="0.3">
      <c r="A58" s="57" t="s">
        <v>107</v>
      </c>
      <c r="B58" s="51">
        <v>222</v>
      </c>
      <c r="C58" s="51">
        <v>830</v>
      </c>
      <c r="D58" s="41">
        <f>E58+F58+G58+H58+I58</f>
        <v>0</v>
      </c>
      <c r="E58" s="54">
        <v>0</v>
      </c>
      <c r="F58" s="54">
        <v>0</v>
      </c>
      <c r="G58" s="64"/>
      <c r="H58" s="54"/>
      <c r="I58" s="54">
        <v>0</v>
      </c>
      <c r="J58" s="54"/>
    </row>
    <row r="59" spans="1:10" s="58" customFormat="1" ht="79.5" hidden="1" customHeight="1" thickBot="1" x14ac:dyDescent="0.3">
      <c r="A59" s="63" t="s">
        <v>106</v>
      </c>
      <c r="B59" s="62">
        <v>60</v>
      </c>
      <c r="C59" s="62">
        <v>831</v>
      </c>
      <c r="D59" s="41"/>
      <c r="E59" s="59"/>
      <c r="F59" s="59"/>
      <c r="G59" s="103"/>
      <c r="H59" s="59"/>
      <c r="I59" s="60"/>
      <c r="J59" s="59"/>
    </row>
    <row r="60" spans="1:10" ht="16.5" thickBot="1" x14ac:dyDescent="0.3">
      <c r="A60" s="57" t="s">
        <v>105</v>
      </c>
      <c r="B60" s="51">
        <v>230</v>
      </c>
      <c r="C60" s="51">
        <v>850</v>
      </c>
      <c r="D60" s="41">
        <f>E60+F60+G60+H60+I60</f>
        <v>156400</v>
      </c>
      <c r="E60" s="54">
        <f t="shared" ref="E60:J60" si="4">E61+E62+E63+E64</f>
        <v>156400</v>
      </c>
      <c r="F60" s="54">
        <f t="shared" si="4"/>
        <v>0</v>
      </c>
      <c r="G60" s="54">
        <f t="shared" si="4"/>
        <v>0</v>
      </c>
      <c r="H60" s="54">
        <f t="shared" si="4"/>
        <v>0</v>
      </c>
      <c r="I60" s="54">
        <f t="shared" si="4"/>
        <v>0</v>
      </c>
      <c r="J60" s="54">
        <f t="shared" si="4"/>
        <v>0</v>
      </c>
    </row>
    <row r="61" spans="1:10" ht="32.25" thickBot="1" x14ac:dyDescent="0.3">
      <c r="A61" s="57" t="s">
        <v>104</v>
      </c>
      <c r="B61" s="51">
        <v>231</v>
      </c>
      <c r="C61" s="51">
        <v>851</v>
      </c>
      <c r="D61" s="41">
        <f>E61+F61+G61+H61+I61</f>
        <v>45500</v>
      </c>
      <c r="E61" s="54">
        <v>45500</v>
      </c>
      <c r="F61" s="54">
        <v>0</v>
      </c>
      <c r="G61" s="64"/>
      <c r="H61" s="54"/>
      <c r="I61" s="55">
        <v>0</v>
      </c>
      <c r="J61" s="54"/>
    </row>
    <row r="62" spans="1:10" s="65" customFormat="1" ht="16.5" thickBot="1" x14ac:dyDescent="0.3">
      <c r="A62" s="68" t="s">
        <v>103</v>
      </c>
      <c r="B62" s="67">
        <v>232</v>
      </c>
      <c r="C62" s="67">
        <v>851</v>
      </c>
      <c r="D62" s="41">
        <f>E62+F62+G62+H62+I62</f>
        <v>110900</v>
      </c>
      <c r="E62" s="66">
        <v>110900</v>
      </c>
      <c r="F62" s="66">
        <v>0</v>
      </c>
      <c r="G62" s="70"/>
      <c r="H62" s="66"/>
      <c r="I62" s="69"/>
      <c r="J62" s="66"/>
    </row>
    <row r="63" spans="1:10" ht="16.5" thickBot="1" x14ac:dyDescent="0.3">
      <c r="A63" s="57" t="s">
        <v>102</v>
      </c>
      <c r="B63" s="51">
        <v>233</v>
      </c>
      <c r="C63" s="51">
        <v>852</v>
      </c>
      <c r="D63" s="41">
        <f>E63+F63+G63+H63+I63</f>
        <v>0</v>
      </c>
      <c r="E63" s="54">
        <v>0</v>
      </c>
      <c r="F63" s="54">
        <v>0</v>
      </c>
      <c r="G63" s="64"/>
      <c r="H63" s="54"/>
      <c r="I63" s="55">
        <v>0</v>
      </c>
      <c r="J63" s="54"/>
    </row>
    <row r="64" spans="1:10" ht="16.5" thickBot="1" x14ac:dyDescent="0.3">
      <c r="A64" s="57" t="s">
        <v>101</v>
      </c>
      <c r="B64" s="51">
        <v>234</v>
      </c>
      <c r="C64" s="51">
        <v>853</v>
      </c>
      <c r="D64" s="41">
        <f>E64+F64+G64+H64+I64</f>
        <v>0</v>
      </c>
      <c r="E64" s="54">
        <v>0</v>
      </c>
      <c r="F64" s="54">
        <v>0</v>
      </c>
      <c r="G64" s="64"/>
      <c r="H64" s="54"/>
      <c r="I64" s="55">
        <v>0</v>
      </c>
      <c r="J64" s="54"/>
    </row>
    <row r="65" spans="1:10" s="58" customFormat="1" ht="48" hidden="1" thickBot="1" x14ac:dyDescent="0.3">
      <c r="A65" s="63" t="s">
        <v>100</v>
      </c>
      <c r="B65" s="62">
        <v>67</v>
      </c>
      <c r="C65" s="62">
        <v>400</v>
      </c>
      <c r="D65" s="41"/>
      <c r="E65" s="59"/>
      <c r="F65" s="59"/>
      <c r="G65" s="59"/>
      <c r="H65" s="59"/>
      <c r="I65" s="59"/>
      <c r="J65" s="59"/>
    </row>
    <row r="66" spans="1:10" s="58" customFormat="1" ht="81.75" hidden="1" customHeight="1" thickBot="1" x14ac:dyDescent="0.3">
      <c r="A66" s="63" t="s">
        <v>99</v>
      </c>
      <c r="B66" s="62">
        <v>68</v>
      </c>
      <c r="C66" s="62">
        <v>416</v>
      </c>
      <c r="D66" s="41"/>
      <c r="E66" s="59"/>
      <c r="F66" s="59"/>
      <c r="G66" s="59"/>
      <c r="H66" s="59"/>
      <c r="I66" s="60"/>
      <c r="J66" s="59"/>
    </row>
    <row r="67" spans="1:10" s="58" customFormat="1" ht="48" hidden="1" thickBot="1" x14ac:dyDescent="0.3">
      <c r="A67" s="63" t="s">
        <v>98</v>
      </c>
      <c r="B67" s="62">
        <v>69</v>
      </c>
      <c r="C67" s="62">
        <v>417</v>
      </c>
      <c r="D67" s="41"/>
      <c r="E67" s="59"/>
      <c r="F67" s="59"/>
      <c r="G67" s="59"/>
      <c r="H67" s="59"/>
      <c r="I67" s="60"/>
      <c r="J67" s="59"/>
    </row>
    <row r="68" spans="1:10" ht="32.25" thickBot="1" x14ac:dyDescent="0.3">
      <c r="A68" s="57" t="s">
        <v>97</v>
      </c>
      <c r="B68" s="51">
        <v>240</v>
      </c>
      <c r="C68" s="51">
        <v>200</v>
      </c>
      <c r="D68" s="41">
        <f t="shared" ref="D68:D79" si="5">E68+F68+G68+H68+I68</f>
        <v>1340700</v>
      </c>
      <c r="E68" s="54">
        <f t="shared" ref="E68:J68" si="6">E69+E70+E71</f>
        <v>1141800</v>
      </c>
      <c r="F68" s="54">
        <f t="shared" si="6"/>
        <v>198900</v>
      </c>
      <c r="G68" s="54">
        <f t="shared" si="6"/>
        <v>0</v>
      </c>
      <c r="H68" s="54">
        <f t="shared" si="6"/>
        <v>0</v>
      </c>
      <c r="I68" s="54">
        <f t="shared" si="6"/>
        <v>0</v>
      </c>
      <c r="J68" s="54">
        <f t="shared" si="6"/>
        <v>0</v>
      </c>
    </row>
    <row r="69" spans="1:10" s="65" customFormat="1" ht="48" thickBot="1" x14ac:dyDescent="0.3">
      <c r="A69" s="68" t="s">
        <v>96</v>
      </c>
      <c r="B69" s="67"/>
      <c r="C69" s="67">
        <v>241</v>
      </c>
      <c r="D69" s="147">
        <f t="shared" si="5"/>
        <v>0</v>
      </c>
      <c r="E69" s="66"/>
      <c r="F69" s="66"/>
      <c r="G69" s="66"/>
      <c r="H69" s="66"/>
      <c r="I69" s="69"/>
      <c r="J69" s="66"/>
    </row>
    <row r="70" spans="1:10" s="65" customFormat="1" ht="48" thickBot="1" x14ac:dyDescent="0.3">
      <c r="A70" s="68" t="s">
        <v>95</v>
      </c>
      <c r="B70" s="67"/>
      <c r="C70" s="67">
        <v>243</v>
      </c>
      <c r="D70" s="147">
        <f t="shared" si="5"/>
        <v>0</v>
      </c>
      <c r="E70" s="66">
        <v>0</v>
      </c>
      <c r="F70" s="66">
        <v>0</v>
      </c>
      <c r="G70" s="66"/>
      <c r="H70" s="66"/>
      <c r="I70" s="69"/>
      <c r="J70" s="66"/>
    </row>
    <row r="71" spans="1:10" s="65" customFormat="1" ht="32.25" thickBot="1" x14ac:dyDescent="0.3">
      <c r="A71" s="68" t="s">
        <v>94</v>
      </c>
      <c r="B71" s="67"/>
      <c r="C71" s="67">
        <v>244</v>
      </c>
      <c r="D71" s="147">
        <f t="shared" si="5"/>
        <v>1340700</v>
      </c>
      <c r="E71" s="66">
        <f t="shared" ref="E71:J71" si="7">E72+E73+E74+E75+E76+E77+E78+E79+E80+E81</f>
        <v>1141800</v>
      </c>
      <c r="F71" s="66">
        <f t="shared" si="7"/>
        <v>198900</v>
      </c>
      <c r="G71" s="66">
        <f t="shared" si="7"/>
        <v>0</v>
      </c>
      <c r="H71" s="66">
        <f t="shared" si="7"/>
        <v>0</v>
      </c>
      <c r="I71" s="66">
        <f t="shared" si="7"/>
        <v>0</v>
      </c>
      <c r="J71" s="66">
        <f t="shared" si="7"/>
        <v>0</v>
      </c>
    </row>
    <row r="72" spans="1:10" ht="32.25" thickBot="1" x14ac:dyDescent="0.3">
      <c r="A72" s="57" t="s">
        <v>93</v>
      </c>
      <c r="B72" s="51">
        <v>241</v>
      </c>
      <c r="C72" s="51">
        <v>244</v>
      </c>
      <c r="D72" s="41">
        <f t="shared" si="5"/>
        <v>34400</v>
      </c>
      <c r="E72" s="54">
        <v>34400</v>
      </c>
      <c r="F72" s="54">
        <v>0</v>
      </c>
      <c r="G72" s="64"/>
      <c r="H72" s="54"/>
      <c r="I72" s="55">
        <v>0</v>
      </c>
      <c r="J72" s="54"/>
    </row>
    <row r="73" spans="1:10" ht="16.5" thickBot="1" x14ac:dyDescent="0.3">
      <c r="A73" s="57" t="s">
        <v>92</v>
      </c>
      <c r="B73" s="51">
        <v>242</v>
      </c>
      <c r="C73" s="51">
        <v>244</v>
      </c>
      <c r="D73" s="41">
        <f t="shared" si="5"/>
        <v>0</v>
      </c>
      <c r="E73" s="54">
        <v>0</v>
      </c>
      <c r="F73" s="54">
        <v>0</v>
      </c>
      <c r="G73" s="54"/>
      <c r="H73" s="54"/>
      <c r="I73" s="55">
        <v>0</v>
      </c>
      <c r="J73" s="54"/>
    </row>
    <row r="74" spans="1:10" ht="16.5" thickBot="1" x14ac:dyDescent="0.3">
      <c r="A74" s="57" t="s">
        <v>91</v>
      </c>
      <c r="B74" s="51">
        <v>243</v>
      </c>
      <c r="C74" s="51">
        <v>244</v>
      </c>
      <c r="D74" s="41">
        <f t="shared" si="5"/>
        <v>742300</v>
      </c>
      <c r="E74" s="54">
        <v>742300</v>
      </c>
      <c r="F74" s="54">
        <v>0</v>
      </c>
      <c r="G74" s="54"/>
      <c r="H74" s="54"/>
      <c r="I74" s="55">
        <v>0</v>
      </c>
      <c r="J74" s="54"/>
    </row>
    <row r="75" spans="1:10" ht="32.25" thickBot="1" x14ac:dyDescent="0.3">
      <c r="A75" s="57" t="s">
        <v>90</v>
      </c>
      <c r="B75" s="51">
        <v>244</v>
      </c>
      <c r="C75" s="51">
        <v>244</v>
      </c>
      <c r="D75" s="41">
        <f t="shared" si="5"/>
        <v>0</v>
      </c>
      <c r="E75" s="54">
        <v>0</v>
      </c>
      <c r="F75" s="54">
        <v>0</v>
      </c>
      <c r="G75" s="64"/>
      <c r="H75" s="54"/>
      <c r="I75" s="55">
        <v>0</v>
      </c>
      <c r="J75" s="54"/>
    </row>
    <row r="76" spans="1:10" ht="32.25" thickBot="1" x14ac:dyDescent="0.3">
      <c r="A76" s="57" t="s">
        <v>89</v>
      </c>
      <c r="B76" s="51">
        <v>245</v>
      </c>
      <c r="C76" s="51">
        <v>244</v>
      </c>
      <c r="D76" s="41">
        <f t="shared" si="5"/>
        <v>206600</v>
      </c>
      <c r="E76" s="54">
        <v>206600</v>
      </c>
      <c r="F76" s="54">
        <v>0</v>
      </c>
      <c r="G76" s="54"/>
      <c r="H76" s="54"/>
      <c r="I76" s="55">
        <v>0</v>
      </c>
      <c r="J76" s="54"/>
    </row>
    <row r="77" spans="1:10" ht="16.5" thickBot="1" x14ac:dyDescent="0.3">
      <c r="A77" s="57" t="s">
        <v>88</v>
      </c>
      <c r="B77" s="51">
        <v>246</v>
      </c>
      <c r="C77" s="51">
        <v>244</v>
      </c>
      <c r="D77" s="41">
        <f t="shared" si="5"/>
        <v>215200</v>
      </c>
      <c r="E77" s="54">
        <v>78500</v>
      </c>
      <c r="F77" s="54">
        <v>136700</v>
      </c>
      <c r="G77" s="54"/>
      <c r="H77" s="54"/>
      <c r="I77" s="55">
        <v>0</v>
      </c>
      <c r="J77" s="54"/>
    </row>
    <row r="78" spans="1:10" ht="32.25" thickBot="1" x14ac:dyDescent="0.3">
      <c r="A78" s="57" t="s">
        <v>87</v>
      </c>
      <c r="B78" s="51">
        <v>250</v>
      </c>
      <c r="C78" s="51">
        <v>244</v>
      </c>
      <c r="D78" s="41">
        <f t="shared" si="5"/>
        <v>0</v>
      </c>
      <c r="E78" s="54">
        <v>0</v>
      </c>
      <c r="F78" s="54">
        <v>0</v>
      </c>
      <c r="G78" s="54"/>
      <c r="H78" s="54"/>
      <c r="I78" s="55">
        <v>0</v>
      </c>
      <c r="J78" s="54"/>
    </row>
    <row r="79" spans="1:10" ht="16.5" thickBot="1" x14ac:dyDescent="0.3">
      <c r="A79" s="57" t="s">
        <v>86</v>
      </c>
      <c r="B79" s="51">
        <v>260</v>
      </c>
      <c r="C79" s="51">
        <v>244</v>
      </c>
      <c r="D79" s="41">
        <f t="shared" si="5"/>
        <v>0</v>
      </c>
      <c r="E79" s="54">
        <v>0</v>
      </c>
      <c r="F79" s="54">
        <v>0</v>
      </c>
      <c r="G79" s="54"/>
      <c r="H79" s="54"/>
      <c r="I79" s="55">
        <v>0</v>
      </c>
      <c r="J79" s="54"/>
    </row>
    <row r="80" spans="1:10" s="58" customFormat="1" ht="32.25" hidden="1" thickBot="1" x14ac:dyDescent="0.3">
      <c r="A80" s="63" t="s">
        <v>85</v>
      </c>
      <c r="B80" s="62">
        <v>82</v>
      </c>
      <c r="C80" s="62">
        <v>244</v>
      </c>
      <c r="D80" s="41"/>
      <c r="E80" s="59"/>
      <c r="F80" s="59"/>
      <c r="G80" s="103"/>
      <c r="H80" s="59"/>
      <c r="I80" s="60"/>
      <c r="J80" s="59"/>
    </row>
    <row r="81" spans="1:10" ht="32.25" thickBot="1" x14ac:dyDescent="0.3">
      <c r="A81" s="57" t="s">
        <v>84</v>
      </c>
      <c r="B81" s="51">
        <v>270</v>
      </c>
      <c r="C81" s="51">
        <v>244</v>
      </c>
      <c r="D81" s="41">
        <f>E81+F81+G81+H81+I81</f>
        <v>142200</v>
      </c>
      <c r="E81" s="54">
        <v>80000</v>
      </c>
      <c r="F81" s="54">
        <v>62200</v>
      </c>
      <c r="G81" s="54"/>
      <c r="H81" s="54"/>
      <c r="I81" s="55">
        <v>0</v>
      </c>
      <c r="J81" s="54"/>
    </row>
    <row r="82" spans="1:10" ht="16.5" thickBot="1" x14ac:dyDescent="0.3">
      <c r="A82" s="57"/>
      <c r="B82" s="51"/>
      <c r="C82" s="51"/>
      <c r="D82" s="41"/>
      <c r="E82" s="54"/>
      <c r="F82" s="54"/>
      <c r="G82" s="54"/>
      <c r="H82" s="54"/>
      <c r="I82" s="55"/>
      <c r="J82" s="54"/>
    </row>
    <row r="83" spans="1:10" ht="32.25" hidden="1" thickBot="1" x14ac:dyDescent="0.3">
      <c r="A83" s="56" t="s">
        <v>83</v>
      </c>
      <c r="B83" s="51">
        <v>84</v>
      </c>
      <c r="C83" s="51" t="s">
        <v>82</v>
      </c>
      <c r="D83" s="41">
        <f t="shared" ref="D83:D91" si="8">E83+F83+G83+H83+I83</f>
        <v>0</v>
      </c>
      <c r="E83" s="54"/>
      <c r="F83" s="54"/>
      <c r="G83" s="54"/>
      <c r="H83" s="54"/>
      <c r="I83" s="55"/>
      <c r="J83" s="54"/>
    </row>
    <row r="84" spans="1:10" ht="16.5" thickBot="1" x14ac:dyDescent="0.3">
      <c r="A84" s="53" t="s">
        <v>81</v>
      </c>
      <c r="B84" s="51">
        <v>300</v>
      </c>
      <c r="C84" s="51" t="s">
        <v>80</v>
      </c>
      <c r="D84" s="41">
        <f t="shared" si="8"/>
        <v>0</v>
      </c>
      <c r="E84" s="49">
        <f t="shared" ref="E84:J84" si="9">E85+E86</f>
        <v>0</v>
      </c>
      <c r="F84" s="49">
        <f t="shared" si="9"/>
        <v>0</v>
      </c>
      <c r="G84" s="49">
        <f t="shared" si="9"/>
        <v>0</v>
      </c>
      <c r="H84" s="49">
        <f t="shared" si="9"/>
        <v>0</v>
      </c>
      <c r="I84" s="49">
        <f t="shared" si="9"/>
        <v>0</v>
      </c>
      <c r="J84" s="49">
        <f t="shared" si="9"/>
        <v>0</v>
      </c>
    </row>
    <row r="85" spans="1:10" ht="32.25" thickBot="1" x14ac:dyDescent="0.3">
      <c r="A85" s="52" t="s">
        <v>79</v>
      </c>
      <c r="B85" s="51">
        <v>310</v>
      </c>
      <c r="C85" s="51"/>
      <c r="D85" s="41">
        <f t="shared" si="8"/>
        <v>0</v>
      </c>
      <c r="E85" s="49"/>
      <c r="F85" s="49"/>
      <c r="G85" s="49"/>
      <c r="H85" s="49"/>
      <c r="I85" s="50"/>
      <c r="J85" s="49"/>
    </row>
    <row r="86" spans="1:10" ht="16.5" thickBot="1" x14ac:dyDescent="0.3">
      <c r="A86" s="53" t="s">
        <v>78</v>
      </c>
      <c r="B86" s="51">
        <v>320</v>
      </c>
      <c r="C86" s="51"/>
      <c r="D86" s="41">
        <f t="shared" si="8"/>
        <v>0</v>
      </c>
      <c r="E86" s="49"/>
      <c r="F86" s="49"/>
      <c r="G86" s="49"/>
      <c r="H86" s="49"/>
      <c r="I86" s="50"/>
      <c r="J86" s="49"/>
    </row>
    <row r="87" spans="1:10" ht="16.5" thickBot="1" x14ac:dyDescent="0.3">
      <c r="A87" s="53" t="s">
        <v>77</v>
      </c>
      <c r="B87" s="51">
        <v>400</v>
      </c>
      <c r="C87" s="51"/>
      <c r="D87" s="41">
        <f t="shared" si="8"/>
        <v>0</v>
      </c>
      <c r="E87" s="49">
        <f t="shared" ref="E87:J87" si="10">E88+E89</f>
        <v>0</v>
      </c>
      <c r="F87" s="49">
        <f t="shared" si="10"/>
        <v>0</v>
      </c>
      <c r="G87" s="49">
        <f t="shared" si="10"/>
        <v>0</v>
      </c>
      <c r="H87" s="49">
        <f t="shared" si="10"/>
        <v>0</v>
      </c>
      <c r="I87" s="49">
        <f t="shared" si="10"/>
        <v>0</v>
      </c>
      <c r="J87" s="49">
        <f t="shared" si="10"/>
        <v>0</v>
      </c>
    </row>
    <row r="88" spans="1:10" ht="32.25" thickBot="1" x14ac:dyDescent="0.3">
      <c r="A88" s="52" t="s">
        <v>76</v>
      </c>
      <c r="B88" s="51">
        <v>410</v>
      </c>
      <c r="C88" s="51"/>
      <c r="D88" s="41">
        <f t="shared" si="8"/>
        <v>0</v>
      </c>
      <c r="E88" s="49"/>
      <c r="F88" s="49"/>
      <c r="G88" s="49"/>
      <c r="H88" s="49"/>
      <c r="I88" s="50"/>
      <c r="J88" s="49"/>
    </row>
    <row r="89" spans="1:10" ht="16.5" thickBot="1" x14ac:dyDescent="0.3">
      <c r="A89" s="48" t="s">
        <v>75</v>
      </c>
      <c r="B89" s="47">
        <v>420</v>
      </c>
      <c r="C89" s="47"/>
      <c r="D89" s="46">
        <f t="shared" si="8"/>
        <v>0</v>
      </c>
      <c r="E89" s="44"/>
      <c r="F89" s="44"/>
      <c r="G89" s="44"/>
      <c r="H89" s="44"/>
      <c r="I89" s="45"/>
      <c r="J89" s="44"/>
    </row>
    <row r="90" spans="1:10" s="38" customFormat="1" ht="19.5" customHeight="1" thickBot="1" x14ac:dyDescent="0.3">
      <c r="A90" s="43" t="s">
        <v>74</v>
      </c>
      <c r="B90" s="42">
        <v>500</v>
      </c>
      <c r="C90" s="42" t="s">
        <v>72</v>
      </c>
      <c r="D90" s="41">
        <f t="shared" si="8"/>
        <v>0</v>
      </c>
      <c r="E90" s="40"/>
      <c r="F90" s="40"/>
      <c r="G90" s="40"/>
      <c r="H90" s="40"/>
      <c r="I90" s="40"/>
      <c r="J90" s="39"/>
    </row>
    <row r="91" spans="1:10" ht="16.5" customHeight="1" thickBot="1" x14ac:dyDescent="0.3">
      <c r="A91" s="37" t="s">
        <v>73</v>
      </c>
      <c r="B91" s="36">
        <v>600</v>
      </c>
      <c r="C91" s="36" t="s">
        <v>72</v>
      </c>
      <c r="D91" s="35">
        <f t="shared" si="8"/>
        <v>0</v>
      </c>
      <c r="E91" s="34"/>
      <c r="F91" s="34"/>
      <c r="G91" s="34"/>
      <c r="H91" s="34"/>
      <c r="I91" s="34"/>
      <c r="J91" s="33"/>
    </row>
    <row r="95" spans="1:10" hidden="1" x14ac:dyDescent="0.25">
      <c r="A95" t="s">
        <v>71</v>
      </c>
    </row>
  </sheetData>
  <mergeCells count="13">
    <mergeCell ref="A1:J1"/>
    <mergeCell ref="A3:A6"/>
    <mergeCell ref="D3:J3"/>
    <mergeCell ref="D4:D6"/>
    <mergeCell ref="E4:J4"/>
    <mergeCell ref="E5:E6"/>
    <mergeCell ref="A8:J8"/>
    <mergeCell ref="F5:F6"/>
    <mergeCell ref="G5:G6"/>
    <mergeCell ref="H5:H6"/>
    <mergeCell ref="I5:J5"/>
    <mergeCell ref="B3:B6"/>
    <mergeCell ref="C3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="85" zoomScaleNormal="85" workbookViewId="0">
      <selection sqref="A1:J1"/>
    </sheetView>
  </sheetViews>
  <sheetFormatPr defaultRowHeight="15" x14ac:dyDescent="0.25"/>
  <cols>
    <col min="1" max="1" width="44.140625" customWidth="1"/>
    <col min="3" max="3" width="14.28515625" customWidth="1"/>
    <col min="4" max="4" width="21.28515625" customWidth="1"/>
    <col min="5" max="5" width="20.28515625" customWidth="1"/>
    <col min="6" max="6" width="16.7109375" customWidth="1"/>
    <col min="7" max="7" width="17.85546875" customWidth="1"/>
    <col min="8" max="8" width="17.7109375" hidden="1" customWidth="1"/>
    <col min="9" max="9" width="17.140625" customWidth="1"/>
    <col min="10" max="10" width="15.140625" customWidth="1"/>
  </cols>
  <sheetData>
    <row r="1" spans="1:10" ht="46.5" customHeight="1" thickBot="1" x14ac:dyDescent="0.3">
      <c r="A1" s="403" t="s">
        <v>164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0" ht="16.5" thickBot="1" x14ac:dyDescent="0.3">
      <c r="A2" s="145"/>
      <c r="B2" s="143"/>
      <c r="C2" s="143"/>
      <c r="D2" s="144" t="s">
        <v>69</v>
      </c>
      <c r="E2" s="159">
        <v>2021</v>
      </c>
      <c r="F2" s="143" t="s">
        <v>165</v>
      </c>
      <c r="G2" s="143"/>
      <c r="H2" s="143"/>
      <c r="I2" s="143"/>
      <c r="J2" s="142"/>
    </row>
    <row r="3" spans="1:10" ht="32.25" customHeight="1" thickBot="1" x14ac:dyDescent="0.3">
      <c r="A3" s="404" t="s">
        <v>163</v>
      </c>
      <c r="B3" s="398" t="s">
        <v>162</v>
      </c>
      <c r="C3" s="401" t="s">
        <v>161</v>
      </c>
      <c r="D3" s="406" t="s">
        <v>160</v>
      </c>
      <c r="E3" s="407"/>
      <c r="F3" s="407"/>
      <c r="G3" s="407"/>
      <c r="H3" s="407"/>
      <c r="I3" s="407"/>
      <c r="J3" s="408"/>
    </row>
    <row r="4" spans="1:10" ht="16.5" thickBot="1" x14ac:dyDescent="0.3">
      <c r="A4" s="405"/>
      <c r="B4" s="399"/>
      <c r="C4" s="402"/>
      <c r="D4" s="404" t="s">
        <v>153</v>
      </c>
      <c r="E4" s="409" t="s">
        <v>159</v>
      </c>
      <c r="F4" s="410"/>
      <c r="G4" s="410"/>
      <c r="H4" s="410"/>
      <c r="I4" s="410"/>
      <c r="J4" s="397"/>
    </row>
    <row r="5" spans="1:10" ht="174.75" customHeight="1" thickBot="1" x14ac:dyDescent="0.3">
      <c r="A5" s="405"/>
      <c r="B5" s="399"/>
      <c r="C5" s="402"/>
      <c r="D5" s="405"/>
      <c r="E5" s="391" t="s">
        <v>158</v>
      </c>
      <c r="F5" s="394" t="s">
        <v>157</v>
      </c>
      <c r="G5" s="391" t="s">
        <v>156</v>
      </c>
      <c r="H5" s="398" t="s">
        <v>155</v>
      </c>
      <c r="I5" s="396" t="s">
        <v>154</v>
      </c>
      <c r="J5" s="397"/>
    </row>
    <row r="6" spans="1:10" ht="36" customHeight="1" thickBot="1" x14ac:dyDescent="0.3">
      <c r="A6" s="395"/>
      <c r="B6" s="400"/>
      <c r="C6" s="402"/>
      <c r="D6" s="395"/>
      <c r="E6" s="392"/>
      <c r="F6" s="395"/>
      <c r="G6" s="392"/>
      <c r="H6" s="400"/>
      <c r="I6" s="141" t="s">
        <v>153</v>
      </c>
      <c r="J6" s="140" t="s">
        <v>152</v>
      </c>
    </row>
    <row r="7" spans="1:10" ht="16.5" thickBot="1" x14ac:dyDescent="0.3">
      <c r="A7" s="139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7">
        <v>8</v>
      </c>
      <c r="I7" s="136">
        <v>9</v>
      </c>
      <c r="J7" s="135">
        <v>10</v>
      </c>
    </row>
    <row r="8" spans="1:10" ht="15.75" hidden="1" thickBot="1" x14ac:dyDescent="0.3">
      <c r="A8" s="393" t="s">
        <v>151</v>
      </c>
      <c r="B8" s="389"/>
      <c r="C8" s="389"/>
      <c r="D8" s="389"/>
      <c r="E8" s="389"/>
      <c r="F8" s="389"/>
      <c r="G8" s="389"/>
      <c r="H8" s="389"/>
      <c r="I8" s="389"/>
      <c r="J8" s="390"/>
    </row>
    <row r="9" spans="1:10" ht="15.75" thickBot="1" x14ac:dyDescent="0.3"/>
    <row r="10" spans="1:10" ht="48" hidden="1" thickBot="1" x14ac:dyDescent="0.3">
      <c r="A10" s="53" t="s">
        <v>150</v>
      </c>
      <c r="B10" s="51">
        <v>2</v>
      </c>
      <c r="C10" s="51">
        <v>180</v>
      </c>
      <c r="D10" s="78"/>
      <c r="E10" s="51" t="s">
        <v>82</v>
      </c>
      <c r="F10" s="88"/>
      <c r="G10" s="88"/>
      <c r="H10" s="51" t="s">
        <v>82</v>
      </c>
      <c r="I10" s="134"/>
      <c r="J10" s="51" t="s">
        <v>82</v>
      </c>
    </row>
    <row r="11" spans="1:10" ht="63.75" hidden="1" thickBot="1" x14ac:dyDescent="0.3">
      <c r="A11" s="48" t="s">
        <v>149</v>
      </c>
      <c r="B11" s="47">
        <v>3</v>
      </c>
      <c r="C11" s="47">
        <v>130</v>
      </c>
      <c r="D11" s="133"/>
      <c r="E11" s="132"/>
      <c r="F11" s="47" t="s">
        <v>82</v>
      </c>
      <c r="G11" s="47" t="s">
        <v>82</v>
      </c>
      <c r="H11" s="47" t="s">
        <v>82</v>
      </c>
      <c r="I11" s="131"/>
      <c r="J11" s="47" t="s">
        <v>82</v>
      </c>
    </row>
    <row r="12" spans="1:10" ht="26.25" customHeight="1" thickBot="1" x14ac:dyDescent="0.3">
      <c r="A12" s="76" t="s">
        <v>148</v>
      </c>
      <c r="B12" s="75">
        <v>100</v>
      </c>
      <c r="C12" s="75" t="s">
        <v>72</v>
      </c>
      <c r="D12" s="72">
        <f>E12+F12+G12+I12</f>
        <v>2163000</v>
      </c>
      <c r="E12" s="74">
        <f>E15+E16</f>
        <v>2163000</v>
      </c>
      <c r="F12" s="74">
        <f>F15+F27</f>
        <v>0</v>
      </c>
      <c r="G12" s="74">
        <f>G15+G27</f>
        <v>0</v>
      </c>
      <c r="H12" s="74"/>
      <c r="I12" s="72">
        <f>I14+I16+I26+I32+I33</f>
        <v>0</v>
      </c>
      <c r="J12" s="130">
        <f>J16+J32</f>
        <v>0</v>
      </c>
    </row>
    <row r="13" spans="1:10" ht="22.5" hidden="1" customHeight="1" thickBot="1" x14ac:dyDescent="0.3">
      <c r="A13" s="157" t="s">
        <v>147</v>
      </c>
      <c r="B13" s="155"/>
      <c r="C13" s="155"/>
      <c r="D13" s="155"/>
      <c r="E13" s="155"/>
      <c r="F13" s="155"/>
      <c r="G13" s="155"/>
      <c r="H13" s="155"/>
      <c r="I13" s="155"/>
      <c r="J13" s="154"/>
    </row>
    <row r="14" spans="1:10" ht="32.25" thickBot="1" x14ac:dyDescent="0.3">
      <c r="A14" s="129" t="s">
        <v>146</v>
      </c>
      <c r="B14" s="121">
        <v>110</v>
      </c>
      <c r="C14" s="117">
        <v>120</v>
      </c>
      <c r="D14" s="128">
        <f>I14</f>
        <v>0</v>
      </c>
      <c r="E14" s="117" t="s">
        <v>82</v>
      </c>
      <c r="F14" s="117" t="s">
        <v>82</v>
      </c>
      <c r="G14" s="117" t="s">
        <v>82</v>
      </c>
      <c r="H14" s="117" t="s">
        <v>82</v>
      </c>
      <c r="I14" s="128"/>
      <c r="J14" s="117" t="s">
        <v>82</v>
      </c>
    </row>
    <row r="15" spans="1:10" ht="63.75" thickBot="1" x14ac:dyDescent="0.3">
      <c r="A15" s="94" t="s">
        <v>145</v>
      </c>
      <c r="B15" s="127"/>
      <c r="C15" s="127">
        <v>120</v>
      </c>
      <c r="D15" s="126">
        <f>E15+F15+G15+I15</f>
        <v>0</v>
      </c>
      <c r="E15" s="125"/>
      <c r="F15" s="125"/>
      <c r="G15" s="125"/>
      <c r="H15" s="125"/>
      <c r="I15" s="124">
        <v>0</v>
      </c>
      <c r="J15" s="123"/>
    </row>
    <row r="16" spans="1:10" ht="30" customHeight="1" thickBot="1" x14ac:dyDescent="0.3">
      <c r="A16" s="48" t="s">
        <v>144</v>
      </c>
      <c r="B16" s="51"/>
      <c r="C16" s="51">
        <v>130</v>
      </c>
      <c r="D16" s="78">
        <f>E16+H16+I16</f>
        <v>2163000</v>
      </c>
      <c r="E16" s="88">
        <f>E38</f>
        <v>2163000</v>
      </c>
      <c r="F16" s="51" t="s">
        <v>82</v>
      </c>
      <c r="G16" s="51" t="s">
        <v>82</v>
      </c>
      <c r="H16" s="88"/>
      <c r="I16" s="78"/>
      <c r="J16" s="88"/>
    </row>
    <row r="17" spans="1:10" ht="48" thickBot="1" x14ac:dyDescent="0.3">
      <c r="A17" s="122" t="s">
        <v>143</v>
      </c>
      <c r="B17" s="121"/>
      <c r="C17" s="117">
        <v>130</v>
      </c>
      <c r="D17" s="78">
        <f>I17</f>
        <v>0</v>
      </c>
      <c r="E17" s="116"/>
      <c r="F17" s="116"/>
      <c r="G17" s="116"/>
      <c r="H17" s="116" t="s">
        <v>82</v>
      </c>
      <c r="I17" s="120">
        <v>0</v>
      </c>
      <c r="J17" s="119"/>
    </row>
    <row r="18" spans="1:10" ht="32.25" thickBot="1" x14ac:dyDescent="0.3">
      <c r="A18" s="118" t="s">
        <v>142</v>
      </c>
      <c r="B18" s="117"/>
      <c r="C18" s="117">
        <v>130</v>
      </c>
      <c r="D18" s="78">
        <f>I18</f>
        <v>0</v>
      </c>
      <c r="E18" s="116"/>
      <c r="F18" s="116"/>
      <c r="G18" s="116"/>
      <c r="H18" s="116" t="s">
        <v>82</v>
      </c>
      <c r="I18" s="115"/>
      <c r="J18" s="115"/>
    </row>
    <row r="19" spans="1:10" s="58" customFormat="1" ht="48" hidden="1" thickBot="1" x14ac:dyDescent="0.3">
      <c r="A19" s="114" t="s">
        <v>141</v>
      </c>
      <c r="B19" s="113"/>
      <c r="C19" s="112">
        <v>130</v>
      </c>
      <c r="D19" s="104"/>
      <c r="E19" s="111" t="s">
        <v>82</v>
      </c>
      <c r="F19" s="111" t="s">
        <v>82</v>
      </c>
      <c r="G19" s="111" t="s">
        <v>82</v>
      </c>
      <c r="H19" s="111" t="s">
        <v>82</v>
      </c>
      <c r="I19" s="96"/>
      <c r="J19" s="110"/>
    </row>
    <row r="20" spans="1:10" s="58" customFormat="1" ht="48" hidden="1" thickBot="1" x14ac:dyDescent="0.3">
      <c r="A20" s="109" t="s">
        <v>140</v>
      </c>
      <c r="B20" s="108"/>
      <c r="C20" s="108">
        <v>130</v>
      </c>
      <c r="D20" s="104"/>
      <c r="E20" s="107" t="s">
        <v>82</v>
      </c>
      <c r="F20" s="107" t="s">
        <v>82</v>
      </c>
      <c r="G20" s="107" t="s">
        <v>82</v>
      </c>
      <c r="H20" s="107" t="s">
        <v>82</v>
      </c>
      <c r="I20" s="106"/>
      <c r="J20" s="105"/>
    </row>
    <row r="21" spans="1:10" s="58" customFormat="1" ht="48" hidden="1" customHeight="1" thickBot="1" x14ac:dyDescent="0.3">
      <c r="A21" s="63" t="s">
        <v>139</v>
      </c>
      <c r="B21" s="62"/>
      <c r="C21" s="62">
        <v>130</v>
      </c>
      <c r="D21" s="104"/>
      <c r="E21" s="103" t="s">
        <v>82</v>
      </c>
      <c r="F21" s="103" t="s">
        <v>82</v>
      </c>
      <c r="G21" s="103" t="s">
        <v>82</v>
      </c>
      <c r="H21" s="103" t="s">
        <v>82</v>
      </c>
      <c r="I21" s="101"/>
      <c r="J21" s="101"/>
    </row>
    <row r="22" spans="1:10" s="58" customFormat="1" ht="32.25" hidden="1" thickBot="1" x14ac:dyDescent="0.3">
      <c r="A22" s="63" t="s">
        <v>138</v>
      </c>
      <c r="B22" s="62"/>
      <c r="C22" s="62">
        <v>130</v>
      </c>
      <c r="D22" s="104"/>
      <c r="E22" s="103" t="s">
        <v>82</v>
      </c>
      <c r="F22" s="103" t="s">
        <v>82</v>
      </c>
      <c r="G22" s="103" t="s">
        <v>82</v>
      </c>
      <c r="H22" s="103" t="s">
        <v>82</v>
      </c>
      <c r="I22" s="102"/>
      <c r="J22" s="101"/>
    </row>
    <row r="23" spans="1:10" s="58" customFormat="1" ht="32.25" hidden="1" thickBot="1" x14ac:dyDescent="0.3">
      <c r="A23" s="63" t="s">
        <v>137</v>
      </c>
      <c r="B23" s="62"/>
      <c r="C23" s="62">
        <v>130</v>
      </c>
      <c r="D23" s="104"/>
      <c r="E23" s="103" t="s">
        <v>82</v>
      </c>
      <c r="F23" s="103" t="s">
        <v>82</v>
      </c>
      <c r="G23" s="103" t="s">
        <v>82</v>
      </c>
      <c r="H23" s="103" t="s">
        <v>82</v>
      </c>
      <c r="I23" s="102"/>
      <c r="J23" s="101"/>
    </row>
    <row r="24" spans="1:10" s="58" customFormat="1" ht="32.25" hidden="1" thickBot="1" x14ac:dyDescent="0.3">
      <c r="A24" s="100" t="s">
        <v>136</v>
      </c>
      <c r="B24" s="99"/>
      <c r="C24" s="99">
        <v>130</v>
      </c>
      <c r="D24" s="98"/>
      <c r="E24" s="97" t="s">
        <v>82</v>
      </c>
      <c r="F24" s="97" t="s">
        <v>82</v>
      </c>
      <c r="G24" s="97" t="s">
        <v>82</v>
      </c>
      <c r="H24" s="97" t="s">
        <v>82</v>
      </c>
      <c r="I24" s="96"/>
      <c r="J24" s="95"/>
    </row>
    <row r="25" spans="1:10" ht="32.25" thickBot="1" x14ac:dyDescent="0.3">
      <c r="A25" s="94" t="s">
        <v>135</v>
      </c>
      <c r="B25" s="93"/>
      <c r="C25" s="93">
        <v>130</v>
      </c>
      <c r="D25" s="92">
        <f>I25</f>
        <v>0</v>
      </c>
      <c r="E25" s="91"/>
      <c r="F25" s="91"/>
      <c r="G25" s="91"/>
      <c r="H25" s="91" t="s">
        <v>82</v>
      </c>
      <c r="I25" s="90">
        <v>0</v>
      </c>
      <c r="J25" s="89"/>
    </row>
    <row r="26" spans="1:10" ht="32.25" thickBot="1" x14ac:dyDescent="0.3">
      <c r="A26" s="57" t="s">
        <v>134</v>
      </c>
      <c r="B26" s="51">
        <v>120</v>
      </c>
      <c r="C26" s="51">
        <v>140</v>
      </c>
      <c r="D26" s="78">
        <f>I26</f>
        <v>0</v>
      </c>
      <c r="E26" s="79" t="s">
        <v>82</v>
      </c>
      <c r="F26" s="79" t="s">
        <v>82</v>
      </c>
      <c r="G26" s="79" t="s">
        <v>82</v>
      </c>
      <c r="H26" s="51" t="s">
        <v>82</v>
      </c>
      <c r="I26" s="88"/>
      <c r="J26" s="79" t="s">
        <v>82</v>
      </c>
    </row>
    <row r="27" spans="1:10" ht="32.25" thickBot="1" x14ac:dyDescent="0.3">
      <c r="A27" s="57" t="s">
        <v>133</v>
      </c>
      <c r="B27" s="51">
        <v>130</v>
      </c>
      <c r="C27" s="51">
        <v>180</v>
      </c>
      <c r="D27" s="78">
        <f>F27+G27</f>
        <v>0</v>
      </c>
      <c r="E27" s="79" t="s">
        <v>82</v>
      </c>
      <c r="F27" s="87">
        <f>F38</f>
        <v>0</v>
      </c>
      <c r="G27" s="87"/>
      <c r="H27" s="51" t="s">
        <v>82</v>
      </c>
      <c r="I27" s="86" t="s">
        <v>80</v>
      </c>
      <c r="J27" s="79" t="s">
        <v>82</v>
      </c>
    </row>
    <row r="28" spans="1:10" ht="22.5" customHeight="1" thickBot="1" x14ac:dyDescent="0.3">
      <c r="A28" s="57" t="s">
        <v>132</v>
      </c>
      <c r="B28" s="51"/>
      <c r="C28" s="51" t="s">
        <v>80</v>
      </c>
      <c r="D28" s="85">
        <f>I28+J28</f>
        <v>0</v>
      </c>
      <c r="E28" s="79" t="s">
        <v>80</v>
      </c>
      <c r="F28" s="84" t="s">
        <v>80</v>
      </c>
      <c r="G28" s="84" t="s">
        <v>80</v>
      </c>
      <c r="H28" s="51"/>
      <c r="I28" s="83">
        <f>I29+I30+I31</f>
        <v>0</v>
      </c>
      <c r="J28" s="82"/>
    </row>
    <row r="29" spans="1:10" ht="31.5" customHeight="1" thickBot="1" x14ac:dyDescent="0.3">
      <c r="A29" s="57" t="s">
        <v>131</v>
      </c>
      <c r="B29" s="51"/>
      <c r="C29" s="51">
        <v>410</v>
      </c>
      <c r="D29" s="85">
        <f>I29+J29</f>
        <v>0</v>
      </c>
      <c r="E29" s="79" t="s">
        <v>80</v>
      </c>
      <c r="F29" s="84" t="s">
        <v>80</v>
      </c>
      <c r="G29" s="84" t="s">
        <v>80</v>
      </c>
      <c r="H29" s="51"/>
      <c r="I29" s="83"/>
      <c r="J29" s="82"/>
    </row>
    <row r="30" spans="1:10" ht="36" customHeight="1" thickBot="1" x14ac:dyDescent="0.3">
      <c r="A30" s="57" t="s">
        <v>128</v>
      </c>
      <c r="B30" s="51"/>
      <c r="C30" s="51">
        <v>420</v>
      </c>
      <c r="D30" s="85">
        <f>I30+J30</f>
        <v>0</v>
      </c>
      <c r="E30" s="79" t="s">
        <v>80</v>
      </c>
      <c r="F30" s="84" t="s">
        <v>80</v>
      </c>
      <c r="G30" s="84" t="s">
        <v>80</v>
      </c>
      <c r="H30" s="51"/>
      <c r="I30" s="83"/>
      <c r="J30" s="82"/>
    </row>
    <row r="31" spans="1:10" ht="35.25" customHeight="1" thickBot="1" x14ac:dyDescent="0.3">
      <c r="A31" s="57" t="s">
        <v>127</v>
      </c>
      <c r="B31" s="51"/>
      <c r="C31" s="51">
        <v>440</v>
      </c>
      <c r="D31" s="85">
        <f>I31+J31</f>
        <v>0</v>
      </c>
      <c r="E31" s="79" t="s">
        <v>80</v>
      </c>
      <c r="F31" s="84" t="s">
        <v>80</v>
      </c>
      <c r="G31" s="84" t="s">
        <v>80</v>
      </c>
      <c r="H31" s="51"/>
      <c r="I31" s="83"/>
      <c r="J31" s="82"/>
    </row>
    <row r="32" spans="1:10" ht="16.5" thickBot="1" x14ac:dyDescent="0.3">
      <c r="A32" s="53" t="s">
        <v>78</v>
      </c>
      <c r="B32" s="51">
        <v>140</v>
      </c>
      <c r="C32" s="51">
        <v>180</v>
      </c>
      <c r="D32" s="78">
        <f>I32</f>
        <v>0</v>
      </c>
      <c r="E32" s="79" t="s">
        <v>82</v>
      </c>
      <c r="F32" s="79" t="s">
        <v>82</v>
      </c>
      <c r="G32" s="79" t="s">
        <v>82</v>
      </c>
      <c r="H32" s="51" t="s">
        <v>82</v>
      </c>
      <c r="I32" s="77">
        <v>0</v>
      </c>
      <c r="J32" s="88"/>
    </row>
    <row r="33" spans="1:10" ht="16.5" thickBot="1" x14ac:dyDescent="0.3">
      <c r="A33" s="57" t="s">
        <v>130</v>
      </c>
      <c r="B33" s="51">
        <v>150</v>
      </c>
      <c r="C33" s="51" t="s">
        <v>82</v>
      </c>
      <c r="D33" s="78">
        <f>I33</f>
        <v>0</v>
      </c>
      <c r="E33" s="79" t="s">
        <v>82</v>
      </c>
      <c r="F33" s="79" t="s">
        <v>82</v>
      </c>
      <c r="G33" s="79" t="s">
        <v>82</v>
      </c>
      <c r="H33" s="51" t="s">
        <v>82</v>
      </c>
      <c r="I33" s="77"/>
      <c r="J33" s="79" t="s">
        <v>82</v>
      </c>
    </row>
    <row r="34" spans="1:10" ht="48" hidden="1" thickBot="1" x14ac:dyDescent="0.3">
      <c r="A34" s="57" t="s">
        <v>129</v>
      </c>
      <c r="B34" s="51">
        <v>21</v>
      </c>
      <c r="C34" s="51">
        <v>410</v>
      </c>
      <c r="D34" s="78"/>
      <c r="E34" s="51" t="s">
        <v>82</v>
      </c>
      <c r="F34" s="51" t="s">
        <v>82</v>
      </c>
      <c r="G34" s="51" t="s">
        <v>82</v>
      </c>
      <c r="H34" s="51" t="s">
        <v>82</v>
      </c>
      <c r="I34" s="77"/>
      <c r="J34" s="51" t="s">
        <v>82</v>
      </c>
    </row>
    <row r="35" spans="1:10" ht="32.25" hidden="1" thickBot="1" x14ac:dyDescent="0.3">
      <c r="A35" s="57" t="s">
        <v>128</v>
      </c>
      <c r="B35" s="51">
        <v>22</v>
      </c>
      <c r="C35" s="51">
        <v>420</v>
      </c>
      <c r="D35" s="78"/>
      <c r="E35" s="51" t="s">
        <v>82</v>
      </c>
      <c r="F35" s="51" t="s">
        <v>82</v>
      </c>
      <c r="G35" s="51" t="s">
        <v>82</v>
      </c>
      <c r="H35" s="51" t="s">
        <v>82</v>
      </c>
      <c r="I35" s="77"/>
      <c r="J35" s="51" t="s">
        <v>82</v>
      </c>
    </row>
    <row r="36" spans="1:10" ht="32.25" hidden="1" thickBot="1" x14ac:dyDescent="0.3">
      <c r="A36" s="57" t="s">
        <v>127</v>
      </c>
      <c r="B36" s="51">
        <v>23</v>
      </c>
      <c r="C36" s="51">
        <v>440</v>
      </c>
      <c r="D36" s="78"/>
      <c r="E36" s="51" t="s">
        <v>82</v>
      </c>
      <c r="F36" s="51" t="s">
        <v>82</v>
      </c>
      <c r="G36" s="51" t="s">
        <v>82</v>
      </c>
      <c r="H36" s="51" t="s">
        <v>82</v>
      </c>
      <c r="I36" s="77"/>
      <c r="J36" s="51" t="s">
        <v>82</v>
      </c>
    </row>
    <row r="37" spans="1:10" ht="15.75" thickBot="1" x14ac:dyDescent="0.3"/>
    <row r="38" spans="1:10" ht="16.5" thickBot="1" x14ac:dyDescent="0.3">
      <c r="A38" s="76" t="s">
        <v>126</v>
      </c>
      <c r="B38" s="75">
        <v>200</v>
      </c>
      <c r="C38" s="75" t="s">
        <v>72</v>
      </c>
      <c r="D38" s="72">
        <f>E38+F38+G38+H38+I38</f>
        <v>2163000</v>
      </c>
      <c r="E38" s="74">
        <f>E40+E51+E60+E68</f>
        <v>2163000</v>
      </c>
      <c r="F38" s="74">
        <f>F40+F51+F60+F68</f>
        <v>0</v>
      </c>
      <c r="G38" s="74">
        <f>G40+G51+G60+G68</f>
        <v>0</v>
      </c>
      <c r="H38" s="74">
        <f>H40+H51+H60+H68+H78+H79+H81</f>
        <v>0</v>
      </c>
      <c r="I38" s="74">
        <f>I40+I51+I60+I68</f>
        <v>0</v>
      </c>
      <c r="J38" s="74">
        <f>J40+J51+J60+J68</f>
        <v>0</v>
      </c>
    </row>
    <row r="39" spans="1:10" s="65" customFormat="1" ht="16.5" hidden="1" thickBot="1" x14ac:dyDescent="0.3">
      <c r="A39" s="68"/>
      <c r="B39" s="73"/>
      <c r="C39" s="73"/>
      <c r="D39" s="72"/>
      <c r="E39" s="71"/>
      <c r="F39" s="71"/>
      <c r="G39" s="71"/>
      <c r="H39" s="71"/>
      <c r="I39" s="71"/>
      <c r="J39" s="71"/>
    </row>
    <row r="40" spans="1:10" ht="32.25" thickBot="1" x14ac:dyDescent="0.3">
      <c r="A40" s="57" t="s">
        <v>125</v>
      </c>
      <c r="B40" s="51">
        <v>210</v>
      </c>
      <c r="C40" s="51">
        <v>100</v>
      </c>
      <c r="D40" s="41">
        <f t="shared" ref="D40:D45" si="0">E40+F40+G40+H40+I40</f>
        <v>1045300</v>
      </c>
      <c r="E40" s="54">
        <f t="shared" ref="E40:J40" si="1">E41+E48+E49+E50</f>
        <v>1045300</v>
      </c>
      <c r="F40" s="54">
        <f t="shared" si="1"/>
        <v>0</v>
      </c>
      <c r="G40" s="54">
        <f t="shared" si="1"/>
        <v>0</v>
      </c>
      <c r="H40" s="54">
        <f t="shared" si="1"/>
        <v>0</v>
      </c>
      <c r="I40" s="54">
        <f t="shared" si="1"/>
        <v>0</v>
      </c>
      <c r="J40" s="54">
        <f t="shared" si="1"/>
        <v>0</v>
      </c>
    </row>
    <row r="41" spans="1:10" ht="32.25" thickBot="1" x14ac:dyDescent="0.3">
      <c r="A41" s="57" t="s">
        <v>124</v>
      </c>
      <c r="B41" s="51">
        <v>211</v>
      </c>
      <c r="C41" s="51">
        <v>111</v>
      </c>
      <c r="D41" s="41">
        <f t="shared" si="0"/>
        <v>802800</v>
      </c>
      <c r="E41" s="54">
        <v>802800</v>
      </c>
      <c r="F41" s="54">
        <v>0</v>
      </c>
      <c r="G41" s="54"/>
      <c r="H41" s="54"/>
      <c r="I41" s="55">
        <v>0</v>
      </c>
      <c r="J41" s="54"/>
    </row>
    <row r="42" spans="1:10" ht="32.25" thickBot="1" x14ac:dyDescent="0.3">
      <c r="A42" s="57" t="s">
        <v>123</v>
      </c>
      <c r="B42" s="51">
        <v>212</v>
      </c>
      <c r="C42" s="51">
        <v>111</v>
      </c>
      <c r="D42" s="41">
        <f t="shared" si="0"/>
        <v>0</v>
      </c>
      <c r="E42" s="54"/>
      <c r="F42" s="54"/>
      <c r="G42" s="54"/>
      <c r="H42" s="54"/>
      <c r="I42" s="55"/>
      <c r="J42" s="54"/>
    </row>
    <row r="43" spans="1:10" ht="32.25" thickBot="1" x14ac:dyDescent="0.3">
      <c r="A43" s="57" t="s">
        <v>122</v>
      </c>
      <c r="B43" s="51">
        <v>213</v>
      </c>
      <c r="C43" s="51">
        <v>111</v>
      </c>
      <c r="D43" s="41">
        <f t="shared" si="0"/>
        <v>0</v>
      </c>
      <c r="E43" s="54"/>
      <c r="F43" s="54"/>
      <c r="G43" s="54"/>
      <c r="H43" s="54"/>
      <c r="I43" s="55"/>
      <c r="J43" s="54"/>
    </row>
    <row r="44" spans="1:10" s="58" customFormat="1" ht="15.75" hidden="1" customHeight="1" thickBot="1" x14ac:dyDescent="0.3">
      <c r="A44" s="63" t="s">
        <v>121</v>
      </c>
      <c r="B44" s="62">
        <v>45</v>
      </c>
      <c r="C44" s="62">
        <v>111</v>
      </c>
      <c r="D44" s="41">
        <f t="shared" si="0"/>
        <v>0</v>
      </c>
      <c r="E44" s="59"/>
      <c r="F44" s="59"/>
      <c r="G44" s="59"/>
      <c r="H44" s="59"/>
      <c r="I44" s="60"/>
      <c r="J44" s="59"/>
    </row>
    <row r="45" spans="1:10" ht="16.5" thickBot="1" x14ac:dyDescent="0.3">
      <c r="A45" s="57" t="s">
        <v>120</v>
      </c>
      <c r="B45" s="51">
        <v>214</v>
      </c>
      <c r="C45" s="51">
        <v>111</v>
      </c>
      <c r="D45" s="41">
        <f t="shared" si="0"/>
        <v>0</v>
      </c>
      <c r="E45" s="54"/>
      <c r="F45" s="54"/>
      <c r="G45" s="54"/>
      <c r="H45" s="54"/>
      <c r="I45" s="55"/>
      <c r="J45" s="54"/>
    </row>
    <row r="46" spans="1:10" s="58" customFormat="1" ht="21" hidden="1" customHeight="1" thickBot="1" x14ac:dyDescent="0.3">
      <c r="A46" s="63" t="s">
        <v>119</v>
      </c>
      <c r="B46" s="62">
        <v>47</v>
      </c>
      <c r="C46" s="62">
        <v>111</v>
      </c>
      <c r="D46" s="41"/>
      <c r="E46" s="59"/>
      <c r="F46" s="59"/>
      <c r="G46" s="59"/>
      <c r="H46" s="59"/>
      <c r="I46" s="60"/>
      <c r="J46" s="59"/>
    </row>
    <row r="47" spans="1:10" s="58" customFormat="1" ht="16.5" hidden="1" thickBot="1" x14ac:dyDescent="0.3">
      <c r="A47" s="63" t="s">
        <v>118</v>
      </c>
      <c r="B47" s="62">
        <v>48</v>
      </c>
      <c r="C47" s="62">
        <v>111</v>
      </c>
      <c r="D47" s="41"/>
      <c r="E47" s="59"/>
      <c r="F47" s="59"/>
      <c r="G47" s="59"/>
      <c r="H47" s="59"/>
      <c r="I47" s="60"/>
      <c r="J47" s="59"/>
    </row>
    <row r="48" spans="1:10" ht="32.25" thickBot="1" x14ac:dyDescent="0.3">
      <c r="A48" s="57" t="s">
        <v>117</v>
      </c>
      <c r="B48" s="51">
        <v>215</v>
      </c>
      <c r="C48" s="51">
        <v>112</v>
      </c>
      <c r="D48" s="41">
        <f t="shared" ref="D48:D54" si="2">E48+F48+G48+H48+I48</f>
        <v>0</v>
      </c>
      <c r="E48" s="54">
        <v>0</v>
      </c>
      <c r="F48" s="54">
        <v>0</v>
      </c>
      <c r="G48" s="54"/>
      <c r="H48" s="54"/>
      <c r="I48" s="55">
        <v>0</v>
      </c>
      <c r="J48" s="54"/>
    </row>
    <row r="49" spans="1:10" s="58" customFormat="1" ht="79.5" hidden="1" thickBot="1" x14ac:dyDescent="0.3">
      <c r="A49" s="63" t="s">
        <v>116</v>
      </c>
      <c r="B49" s="62">
        <v>50</v>
      </c>
      <c r="C49" s="62">
        <v>113</v>
      </c>
      <c r="D49" s="41">
        <f t="shared" si="2"/>
        <v>0</v>
      </c>
      <c r="E49" s="59"/>
      <c r="F49" s="59"/>
      <c r="G49" s="59"/>
      <c r="H49" s="59"/>
      <c r="I49" s="60"/>
      <c r="J49" s="59"/>
    </row>
    <row r="50" spans="1:10" ht="16.5" thickBot="1" x14ac:dyDescent="0.3">
      <c r="A50" s="57" t="s">
        <v>115</v>
      </c>
      <c r="B50" s="51">
        <v>216</v>
      </c>
      <c r="C50" s="51">
        <v>119</v>
      </c>
      <c r="D50" s="41">
        <f t="shared" si="2"/>
        <v>242500</v>
      </c>
      <c r="E50" s="54">
        <v>242500</v>
      </c>
      <c r="F50" s="54">
        <v>0</v>
      </c>
      <c r="G50" s="54"/>
      <c r="H50" s="54"/>
      <c r="I50" s="55">
        <v>0</v>
      </c>
      <c r="J50" s="54"/>
    </row>
    <row r="51" spans="1:10" ht="32.25" thickBot="1" x14ac:dyDescent="0.3">
      <c r="A51" s="57" t="s">
        <v>114</v>
      </c>
      <c r="B51" s="51">
        <v>220</v>
      </c>
      <c r="C51" s="51">
        <v>300</v>
      </c>
      <c r="D51" s="41">
        <f t="shared" si="2"/>
        <v>0</v>
      </c>
      <c r="E51" s="54">
        <f t="shared" ref="E51:J51" si="3">E54+E58</f>
        <v>0</v>
      </c>
      <c r="F51" s="54">
        <f t="shared" si="3"/>
        <v>0</v>
      </c>
      <c r="G51" s="54">
        <f t="shared" si="3"/>
        <v>0</v>
      </c>
      <c r="H51" s="54">
        <f t="shared" si="3"/>
        <v>0</v>
      </c>
      <c r="I51" s="54">
        <f t="shared" si="3"/>
        <v>0</v>
      </c>
      <c r="J51" s="54">
        <f t="shared" si="3"/>
        <v>0</v>
      </c>
    </row>
    <row r="52" spans="1:10" s="58" customFormat="1" ht="63.75" hidden="1" thickBot="1" x14ac:dyDescent="0.3">
      <c r="A52" s="63" t="s">
        <v>113</v>
      </c>
      <c r="B52" s="62">
        <v>53</v>
      </c>
      <c r="C52" s="62">
        <v>320</v>
      </c>
      <c r="D52" s="41">
        <f t="shared" si="2"/>
        <v>0</v>
      </c>
      <c r="E52" s="59"/>
      <c r="F52" s="59"/>
      <c r="G52" s="59"/>
      <c r="H52" s="59"/>
      <c r="I52" s="59"/>
      <c r="J52" s="59">
        <f>J53</f>
        <v>0</v>
      </c>
    </row>
    <row r="53" spans="1:10" s="58" customFormat="1" ht="63.75" hidden="1" thickBot="1" x14ac:dyDescent="0.3">
      <c r="A53" s="63" t="s">
        <v>112</v>
      </c>
      <c r="B53" s="62">
        <v>54</v>
      </c>
      <c r="C53" s="62">
        <v>321</v>
      </c>
      <c r="D53" s="41">
        <f t="shared" si="2"/>
        <v>0</v>
      </c>
      <c r="E53" s="59"/>
      <c r="F53" s="59"/>
      <c r="G53" s="59"/>
      <c r="H53" s="59"/>
      <c r="I53" s="60"/>
      <c r="J53" s="59"/>
    </row>
    <row r="54" spans="1:10" ht="32.25" thickBot="1" x14ac:dyDescent="0.3">
      <c r="A54" s="57" t="s">
        <v>111</v>
      </c>
      <c r="B54" s="51">
        <v>221</v>
      </c>
      <c r="C54" s="51">
        <v>340</v>
      </c>
      <c r="D54" s="41">
        <f t="shared" si="2"/>
        <v>0</v>
      </c>
      <c r="E54" s="54">
        <v>0</v>
      </c>
      <c r="F54" s="54">
        <v>0</v>
      </c>
      <c r="G54" s="64"/>
      <c r="H54" s="54"/>
      <c r="I54" s="55">
        <v>0</v>
      </c>
      <c r="J54" s="54"/>
    </row>
    <row r="55" spans="1:10" s="58" customFormat="1" ht="16.5" hidden="1" thickBot="1" x14ac:dyDescent="0.3">
      <c r="A55" s="63" t="s">
        <v>110</v>
      </c>
      <c r="B55" s="62">
        <v>56</v>
      </c>
      <c r="C55" s="62">
        <v>350</v>
      </c>
      <c r="D55" s="41"/>
      <c r="E55" s="59"/>
      <c r="F55" s="59"/>
      <c r="G55" s="103"/>
      <c r="H55" s="59"/>
      <c r="I55" s="60"/>
      <c r="J55" s="59"/>
    </row>
    <row r="56" spans="1:10" s="58" customFormat="1" ht="16.5" hidden="1" thickBot="1" x14ac:dyDescent="0.3">
      <c r="A56" s="63" t="s">
        <v>109</v>
      </c>
      <c r="B56" s="62">
        <v>57</v>
      </c>
      <c r="C56" s="62">
        <v>360</v>
      </c>
      <c r="D56" s="41"/>
      <c r="E56" s="59"/>
      <c r="F56" s="59"/>
      <c r="G56" s="103"/>
      <c r="H56" s="59"/>
      <c r="I56" s="60"/>
      <c r="J56" s="59"/>
    </row>
    <row r="57" spans="1:10" s="58" customFormat="1" ht="16.5" hidden="1" thickBot="1" x14ac:dyDescent="0.3">
      <c r="A57" s="63" t="s">
        <v>108</v>
      </c>
      <c r="B57" s="62">
        <v>58</v>
      </c>
      <c r="C57" s="62">
        <v>800</v>
      </c>
      <c r="D57" s="41"/>
      <c r="E57" s="59"/>
      <c r="F57" s="59"/>
      <c r="G57" s="103"/>
      <c r="H57" s="59"/>
      <c r="I57" s="59"/>
      <c r="J57" s="59"/>
    </row>
    <row r="58" spans="1:10" ht="16.5" thickBot="1" x14ac:dyDescent="0.3">
      <c r="A58" s="57" t="s">
        <v>107</v>
      </c>
      <c r="B58" s="51">
        <v>222</v>
      </c>
      <c r="C58" s="51">
        <v>830</v>
      </c>
      <c r="D58" s="41">
        <f>E58+F58+G58+H58+I58</f>
        <v>0</v>
      </c>
      <c r="E58" s="54">
        <v>0</v>
      </c>
      <c r="F58" s="54">
        <v>0</v>
      </c>
      <c r="G58" s="64"/>
      <c r="H58" s="54"/>
      <c r="I58" s="54">
        <v>0</v>
      </c>
      <c r="J58" s="54"/>
    </row>
    <row r="59" spans="1:10" s="58" customFormat="1" ht="79.5" hidden="1" customHeight="1" thickBot="1" x14ac:dyDescent="0.3">
      <c r="A59" s="63" t="s">
        <v>106</v>
      </c>
      <c r="B59" s="62">
        <v>60</v>
      </c>
      <c r="C59" s="62">
        <v>831</v>
      </c>
      <c r="D59" s="41"/>
      <c r="E59" s="59"/>
      <c r="F59" s="59"/>
      <c r="G59" s="103"/>
      <c r="H59" s="59"/>
      <c r="I59" s="60"/>
      <c r="J59" s="59"/>
    </row>
    <row r="60" spans="1:10" ht="16.5" thickBot="1" x14ac:dyDescent="0.3">
      <c r="A60" s="57" t="s">
        <v>105</v>
      </c>
      <c r="B60" s="51">
        <v>230</v>
      </c>
      <c r="C60" s="51">
        <v>850</v>
      </c>
      <c r="D60" s="41">
        <f>E60+F60+G60+H60+I60</f>
        <v>156400</v>
      </c>
      <c r="E60" s="54">
        <f t="shared" ref="E60:J60" si="4">E61+E62+E63+E64</f>
        <v>156400</v>
      </c>
      <c r="F60" s="54">
        <f t="shared" si="4"/>
        <v>0</v>
      </c>
      <c r="G60" s="54">
        <f t="shared" si="4"/>
        <v>0</v>
      </c>
      <c r="H60" s="54">
        <f t="shared" si="4"/>
        <v>0</v>
      </c>
      <c r="I60" s="54">
        <f t="shared" si="4"/>
        <v>0</v>
      </c>
      <c r="J60" s="54">
        <f t="shared" si="4"/>
        <v>0</v>
      </c>
    </row>
    <row r="61" spans="1:10" ht="32.25" thickBot="1" x14ac:dyDescent="0.3">
      <c r="A61" s="57" t="s">
        <v>104</v>
      </c>
      <c r="B61" s="51">
        <v>231</v>
      </c>
      <c r="C61" s="51">
        <v>851</v>
      </c>
      <c r="D61" s="41">
        <f>E61+F61+G61+H61+I61</f>
        <v>45500</v>
      </c>
      <c r="E61" s="54">
        <v>45500</v>
      </c>
      <c r="F61" s="54">
        <v>0</v>
      </c>
      <c r="G61" s="64"/>
      <c r="H61" s="54"/>
      <c r="I61" s="55">
        <v>0</v>
      </c>
      <c r="J61" s="54"/>
    </row>
    <row r="62" spans="1:10" s="65" customFormat="1" ht="16.5" thickBot="1" x14ac:dyDescent="0.3">
      <c r="A62" s="68" t="s">
        <v>103</v>
      </c>
      <c r="B62" s="67">
        <v>232</v>
      </c>
      <c r="C62" s="67">
        <v>851</v>
      </c>
      <c r="D62" s="41">
        <f>E62+F62+G62+H62+I62</f>
        <v>110900</v>
      </c>
      <c r="E62" s="66">
        <v>110900</v>
      </c>
      <c r="F62" s="66">
        <v>0</v>
      </c>
      <c r="G62" s="70"/>
      <c r="H62" s="66"/>
      <c r="I62" s="69"/>
      <c r="J62" s="66"/>
    </row>
    <row r="63" spans="1:10" ht="16.5" thickBot="1" x14ac:dyDescent="0.3">
      <c r="A63" s="57" t="s">
        <v>102</v>
      </c>
      <c r="B63" s="51">
        <v>233</v>
      </c>
      <c r="C63" s="51">
        <v>852</v>
      </c>
      <c r="D63" s="41">
        <f>E63+F63+G63+H63+I63</f>
        <v>0</v>
      </c>
      <c r="E63" s="54">
        <v>0</v>
      </c>
      <c r="F63" s="54">
        <v>0</v>
      </c>
      <c r="G63" s="64"/>
      <c r="H63" s="54"/>
      <c r="I63" s="55">
        <v>0</v>
      </c>
      <c r="J63" s="54"/>
    </row>
    <row r="64" spans="1:10" ht="16.5" thickBot="1" x14ac:dyDescent="0.3">
      <c r="A64" s="57" t="s">
        <v>101</v>
      </c>
      <c r="B64" s="51">
        <v>234</v>
      </c>
      <c r="C64" s="51">
        <v>853</v>
      </c>
      <c r="D64" s="41">
        <f>E64+F64+G64+H64+I64</f>
        <v>0</v>
      </c>
      <c r="E64" s="54">
        <v>0</v>
      </c>
      <c r="F64" s="54">
        <v>0</v>
      </c>
      <c r="G64" s="64"/>
      <c r="H64" s="54"/>
      <c r="I64" s="55">
        <v>0</v>
      </c>
      <c r="J64" s="54"/>
    </row>
    <row r="65" spans="1:10" s="58" customFormat="1" ht="48" hidden="1" thickBot="1" x14ac:dyDescent="0.3">
      <c r="A65" s="63" t="s">
        <v>100</v>
      </c>
      <c r="B65" s="62">
        <v>67</v>
      </c>
      <c r="C65" s="62">
        <v>400</v>
      </c>
      <c r="D65" s="41"/>
      <c r="E65" s="59"/>
      <c r="F65" s="59"/>
      <c r="G65" s="59"/>
      <c r="H65" s="59"/>
      <c r="I65" s="59"/>
      <c r="J65" s="59"/>
    </row>
    <row r="66" spans="1:10" s="58" customFormat="1" ht="81.75" hidden="1" customHeight="1" thickBot="1" x14ac:dyDescent="0.3">
      <c r="A66" s="63" t="s">
        <v>99</v>
      </c>
      <c r="B66" s="62">
        <v>68</v>
      </c>
      <c r="C66" s="62">
        <v>416</v>
      </c>
      <c r="D66" s="41"/>
      <c r="E66" s="59"/>
      <c r="F66" s="59"/>
      <c r="G66" s="59"/>
      <c r="H66" s="59"/>
      <c r="I66" s="60"/>
      <c r="J66" s="59"/>
    </row>
    <row r="67" spans="1:10" s="58" customFormat="1" ht="48" hidden="1" thickBot="1" x14ac:dyDescent="0.3">
      <c r="A67" s="63" t="s">
        <v>98</v>
      </c>
      <c r="B67" s="62">
        <v>69</v>
      </c>
      <c r="C67" s="62">
        <v>417</v>
      </c>
      <c r="D67" s="41"/>
      <c r="E67" s="59"/>
      <c r="F67" s="59"/>
      <c r="G67" s="59"/>
      <c r="H67" s="59"/>
      <c r="I67" s="60"/>
      <c r="J67" s="59"/>
    </row>
    <row r="68" spans="1:10" ht="32.25" thickBot="1" x14ac:dyDescent="0.3">
      <c r="A68" s="57" t="s">
        <v>97</v>
      </c>
      <c r="B68" s="51">
        <v>240</v>
      </c>
      <c r="C68" s="51">
        <v>200</v>
      </c>
      <c r="D68" s="41">
        <f t="shared" ref="D68:D79" si="5">E68+F68+G68+H68+I68</f>
        <v>961300</v>
      </c>
      <c r="E68" s="54">
        <f t="shared" ref="E68:J68" si="6">E69+E70+E71</f>
        <v>961300</v>
      </c>
      <c r="F68" s="54">
        <f t="shared" si="6"/>
        <v>0</v>
      </c>
      <c r="G68" s="54">
        <f t="shared" si="6"/>
        <v>0</v>
      </c>
      <c r="H68" s="54">
        <f t="shared" si="6"/>
        <v>0</v>
      </c>
      <c r="I68" s="54">
        <f t="shared" si="6"/>
        <v>0</v>
      </c>
      <c r="J68" s="54">
        <f t="shared" si="6"/>
        <v>0</v>
      </c>
    </row>
    <row r="69" spans="1:10" s="65" customFormat="1" ht="48" thickBot="1" x14ac:dyDescent="0.3">
      <c r="A69" s="68" t="s">
        <v>96</v>
      </c>
      <c r="B69" s="67"/>
      <c r="C69" s="67">
        <v>241</v>
      </c>
      <c r="D69" s="41">
        <f t="shared" si="5"/>
        <v>0</v>
      </c>
      <c r="E69" s="66"/>
      <c r="F69" s="66"/>
      <c r="G69" s="66"/>
      <c r="H69" s="66"/>
      <c r="I69" s="69"/>
      <c r="J69" s="66"/>
    </row>
    <row r="70" spans="1:10" s="65" customFormat="1" ht="48" thickBot="1" x14ac:dyDescent="0.3">
      <c r="A70" s="68" t="s">
        <v>95</v>
      </c>
      <c r="B70" s="67"/>
      <c r="C70" s="67">
        <v>243</v>
      </c>
      <c r="D70" s="41">
        <f t="shared" si="5"/>
        <v>0</v>
      </c>
      <c r="E70" s="66">
        <v>0</v>
      </c>
      <c r="F70" s="66">
        <v>0</v>
      </c>
      <c r="G70" s="66"/>
      <c r="H70" s="66"/>
      <c r="I70" s="69"/>
      <c r="J70" s="66"/>
    </row>
    <row r="71" spans="1:10" s="65" customFormat="1" ht="32.25" thickBot="1" x14ac:dyDescent="0.3">
      <c r="A71" s="68" t="s">
        <v>94</v>
      </c>
      <c r="B71" s="67"/>
      <c r="C71" s="67">
        <v>244</v>
      </c>
      <c r="D71" s="41">
        <f t="shared" si="5"/>
        <v>961300</v>
      </c>
      <c r="E71" s="66">
        <f t="shared" ref="E71:J71" si="7">E72+E73+E74+E75+E76+E77+E78+E79+E80+E81</f>
        <v>961300</v>
      </c>
      <c r="F71" s="66">
        <f t="shared" si="7"/>
        <v>0</v>
      </c>
      <c r="G71" s="66">
        <f t="shared" si="7"/>
        <v>0</v>
      </c>
      <c r="H71" s="66">
        <f t="shared" si="7"/>
        <v>0</v>
      </c>
      <c r="I71" s="66">
        <f t="shared" si="7"/>
        <v>0</v>
      </c>
      <c r="J71" s="66">
        <f t="shared" si="7"/>
        <v>0</v>
      </c>
    </row>
    <row r="72" spans="1:10" ht="32.25" thickBot="1" x14ac:dyDescent="0.3">
      <c r="A72" s="57" t="s">
        <v>93</v>
      </c>
      <c r="B72" s="51">
        <v>241</v>
      </c>
      <c r="C72" s="51">
        <v>244</v>
      </c>
      <c r="D72" s="41">
        <f t="shared" si="5"/>
        <v>34400</v>
      </c>
      <c r="E72" s="54">
        <v>34400</v>
      </c>
      <c r="F72" s="54">
        <v>0</v>
      </c>
      <c r="G72" s="64"/>
      <c r="H72" s="54"/>
      <c r="I72" s="55">
        <v>0</v>
      </c>
      <c r="J72" s="54"/>
    </row>
    <row r="73" spans="1:10" ht="16.5" thickBot="1" x14ac:dyDescent="0.3">
      <c r="A73" s="57" t="s">
        <v>92</v>
      </c>
      <c r="B73" s="51">
        <v>242</v>
      </c>
      <c r="C73" s="51">
        <v>244</v>
      </c>
      <c r="D73" s="41">
        <f t="shared" si="5"/>
        <v>0</v>
      </c>
      <c r="E73" s="54">
        <v>0</v>
      </c>
      <c r="F73" s="54">
        <v>0</v>
      </c>
      <c r="G73" s="54"/>
      <c r="H73" s="54"/>
      <c r="I73" s="55">
        <v>0</v>
      </c>
      <c r="J73" s="54"/>
    </row>
    <row r="74" spans="1:10" ht="16.5" thickBot="1" x14ac:dyDescent="0.3">
      <c r="A74" s="57" t="s">
        <v>91</v>
      </c>
      <c r="B74" s="51">
        <v>243</v>
      </c>
      <c r="C74" s="51">
        <v>244</v>
      </c>
      <c r="D74" s="41">
        <f t="shared" si="5"/>
        <v>561800</v>
      </c>
      <c r="E74" s="54">
        <v>561800</v>
      </c>
      <c r="F74" s="54">
        <v>0</v>
      </c>
      <c r="G74" s="54"/>
      <c r="H74" s="54"/>
      <c r="I74" s="55">
        <v>0</v>
      </c>
      <c r="J74" s="54"/>
    </row>
    <row r="75" spans="1:10" ht="32.25" thickBot="1" x14ac:dyDescent="0.3">
      <c r="A75" s="57" t="s">
        <v>90</v>
      </c>
      <c r="B75" s="51">
        <v>244</v>
      </c>
      <c r="C75" s="51">
        <v>244</v>
      </c>
      <c r="D75" s="41">
        <f t="shared" si="5"/>
        <v>0</v>
      </c>
      <c r="E75" s="54">
        <v>0</v>
      </c>
      <c r="F75" s="54">
        <v>0</v>
      </c>
      <c r="G75" s="64"/>
      <c r="H75" s="54"/>
      <c r="I75" s="55">
        <v>0</v>
      </c>
      <c r="J75" s="54"/>
    </row>
    <row r="76" spans="1:10" ht="32.25" thickBot="1" x14ac:dyDescent="0.3">
      <c r="A76" s="57" t="s">
        <v>89</v>
      </c>
      <c r="B76" s="51">
        <v>245</v>
      </c>
      <c r="C76" s="51">
        <v>244</v>
      </c>
      <c r="D76" s="41">
        <f t="shared" si="5"/>
        <v>206600</v>
      </c>
      <c r="E76" s="54">
        <v>206600</v>
      </c>
      <c r="F76" s="54">
        <v>0</v>
      </c>
      <c r="G76" s="54"/>
      <c r="H76" s="54"/>
      <c r="I76" s="55">
        <v>0</v>
      </c>
      <c r="J76" s="54"/>
    </row>
    <row r="77" spans="1:10" ht="16.5" thickBot="1" x14ac:dyDescent="0.3">
      <c r="A77" s="57" t="s">
        <v>88</v>
      </c>
      <c r="B77" s="51">
        <v>246</v>
      </c>
      <c r="C77" s="51">
        <v>244</v>
      </c>
      <c r="D77" s="41">
        <f t="shared" si="5"/>
        <v>78500</v>
      </c>
      <c r="E77" s="54">
        <v>78500</v>
      </c>
      <c r="F77" s="54">
        <v>0</v>
      </c>
      <c r="G77" s="54"/>
      <c r="H77" s="54"/>
      <c r="I77" s="55">
        <v>0</v>
      </c>
      <c r="J77" s="54"/>
    </row>
    <row r="78" spans="1:10" ht="32.25" thickBot="1" x14ac:dyDescent="0.3">
      <c r="A78" s="57" t="s">
        <v>87</v>
      </c>
      <c r="B78" s="51">
        <v>250</v>
      </c>
      <c r="C78" s="51">
        <v>244</v>
      </c>
      <c r="D78" s="41">
        <f t="shared" si="5"/>
        <v>0</v>
      </c>
      <c r="E78" s="54">
        <v>0</v>
      </c>
      <c r="F78" s="54">
        <v>0</v>
      </c>
      <c r="G78" s="54"/>
      <c r="H78" s="54"/>
      <c r="I78" s="55">
        <v>0</v>
      </c>
      <c r="J78" s="54"/>
    </row>
    <row r="79" spans="1:10" ht="16.5" thickBot="1" x14ac:dyDescent="0.3">
      <c r="A79" s="57" t="s">
        <v>86</v>
      </c>
      <c r="B79" s="51">
        <v>260</v>
      </c>
      <c r="C79" s="51">
        <v>244</v>
      </c>
      <c r="D79" s="41">
        <f t="shared" si="5"/>
        <v>0</v>
      </c>
      <c r="E79" s="54">
        <v>0</v>
      </c>
      <c r="F79" s="54">
        <v>0</v>
      </c>
      <c r="G79" s="54"/>
      <c r="H79" s="54"/>
      <c r="I79" s="55">
        <v>0</v>
      </c>
      <c r="J79" s="54"/>
    </row>
    <row r="80" spans="1:10" s="58" customFormat="1" ht="32.25" hidden="1" thickBot="1" x14ac:dyDescent="0.3">
      <c r="A80" s="63" t="s">
        <v>85</v>
      </c>
      <c r="B80" s="62">
        <v>82</v>
      </c>
      <c r="C80" s="62">
        <v>244</v>
      </c>
      <c r="D80" s="41"/>
      <c r="E80" s="59"/>
      <c r="F80" s="59"/>
      <c r="G80" s="103"/>
      <c r="H80" s="59"/>
      <c r="I80" s="60"/>
      <c r="J80" s="59"/>
    </row>
    <row r="81" spans="1:10" ht="32.25" thickBot="1" x14ac:dyDescent="0.3">
      <c r="A81" s="57" t="s">
        <v>84</v>
      </c>
      <c r="B81" s="51">
        <v>270</v>
      </c>
      <c r="C81" s="51">
        <v>244</v>
      </c>
      <c r="D81" s="41">
        <f>E81+F81+G81+H81+I81</f>
        <v>80000</v>
      </c>
      <c r="E81" s="54">
        <v>80000</v>
      </c>
      <c r="F81" s="54">
        <v>0</v>
      </c>
      <c r="G81" s="54"/>
      <c r="H81" s="54"/>
      <c r="I81" s="55">
        <v>0</v>
      </c>
      <c r="J81" s="54"/>
    </row>
    <row r="82" spans="1:10" ht="16.5" thickBot="1" x14ac:dyDescent="0.3">
      <c r="A82" s="57"/>
      <c r="B82" s="51"/>
      <c r="C82" s="51"/>
      <c r="D82" s="41"/>
      <c r="E82" s="54"/>
      <c r="F82" s="54"/>
      <c r="G82" s="54"/>
      <c r="H82" s="54"/>
      <c r="I82" s="55"/>
      <c r="J82" s="54"/>
    </row>
    <row r="83" spans="1:10" ht="32.25" hidden="1" thickBot="1" x14ac:dyDescent="0.3">
      <c r="A83" s="56" t="s">
        <v>83</v>
      </c>
      <c r="B83" s="51">
        <v>84</v>
      </c>
      <c r="C83" s="51" t="s">
        <v>82</v>
      </c>
      <c r="D83" s="41">
        <f t="shared" ref="D83:D91" si="8">E83+F83+G83+H83+I83</f>
        <v>0</v>
      </c>
      <c r="E83" s="54"/>
      <c r="F83" s="54"/>
      <c r="G83" s="54"/>
      <c r="H83" s="54"/>
      <c r="I83" s="55"/>
      <c r="J83" s="54"/>
    </row>
    <row r="84" spans="1:10" ht="16.5" thickBot="1" x14ac:dyDescent="0.3">
      <c r="A84" s="53" t="s">
        <v>81</v>
      </c>
      <c r="B84" s="51">
        <v>300</v>
      </c>
      <c r="C84" s="51" t="s">
        <v>80</v>
      </c>
      <c r="D84" s="41">
        <f t="shared" si="8"/>
        <v>0</v>
      </c>
      <c r="E84" s="49">
        <f t="shared" ref="E84:J84" si="9">E85+E86</f>
        <v>0</v>
      </c>
      <c r="F84" s="49">
        <f t="shared" si="9"/>
        <v>0</v>
      </c>
      <c r="G84" s="49">
        <f t="shared" si="9"/>
        <v>0</v>
      </c>
      <c r="H84" s="49">
        <f t="shared" si="9"/>
        <v>0</v>
      </c>
      <c r="I84" s="49">
        <f t="shared" si="9"/>
        <v>0</v>
      </c>
      <c r="J84" s="49">
        <f t="shared" si="9"/>
        <v>0</v>
      </c>
    </row>
    <row r="85" spans="1:10" ht="32.25" thickBot="1" x14ac:dyDescent="0.3">
      <c r="A85" s="52" t="s">
        <v>79</v>
      </c>
      <c r="B85" s="51">
        <v>310</v>
      </c>
      <c r="C85" s="51"/>
      <c r="D85" s="41">
        <f t="shared" si="8"/>
        <v>0</v>
      </c>
      <c r="E85" s="49"/>
      <c r="F85" s="49"/>
      <c r="G85" s="49"/>
      <c r="H85" s="49"/>
      <c r="I85" s="50"/>
      <c r="J85" s="49"/>
    </row>
    <row r="86" spans="1:10" ht="16.5" thickBot="1" x14ac:dyDescent="0.3">
      <c r="A86" s="53" t="s">
        <v>78</v>
      </c>
      <c r="B86" s="51">
        <v>320</v>
      </c>
      <c r="C86" s="51"/>
      <c r="D86" s="41">
        <f t="shared" si="8"/>
        <v>0</v>
      </c>
      <c r="E86" s="49"/>
      <c r="F86" s="49"/>
      <c r="G86" s="49"/>
      <c r="H86" s="49"/>
      <c r="I86" s="50"/>
      <c r="J86" s="49"/>
    </row>
    <row r="87" spans="1:10" ht="16.5" thickBot="1" x14ac:dyDescent="0.3">
      <c r="A87" s="53" t="s">
        <v>77</v>
      </c>
      <c r="B87" s="51">
        <v>400</v>
      </c>
      <c r="C87" s="51"/>
      <c r="D87" s="41">
        <f t="shared" si="8"/>
        <v>0</v>
      </c>
      <c r="E87" s="49">
        <f t="shared" ref="E87:J87" si="10">E88+E89</f>
        <v>0</v>
      </c>
      <c r="F87" s="49">
        <f t="shared" si="10"/>
        <v>0</v>
      </c>
      <c r="G87" s="49">
        <f t="shared" si="10"/>
        <v>0</v>
      </c>
      <c r="H87" s="49">
        <f t="shared" si="10"/>
        <v>0</v>
      </c>
      <c r="I87" s="49">
        <f t="shared" si="10"/>
        <v>0</v>
      </c>
      <c r="J87" s="49">
        <f t="shared" si="10"/>
        <v>0</v>
      </c>
    </row>
    <row r="88" spans="1:10" ht="32.25" thickBot="1" x14ac:dyDescent="0.3">
      <c r="A88" s="52" t="s">
        <v>76</v>
      </c>
      <c r="B88" s="51">
        <v>410</v>
      </c>
      <c r="C88" s="51"/>
      <c r="D88" s="41">
        <f t="shared" si="8"/>
        <v>0</v>
      </c>
      <c r="E88" s="49"/>
      <c r="F88" s="49"/>
      <c r="G88" s="49"/>
      <c r="H88" s="49"/>
      <c r="I88" s="50"/>
      <c r="J88" s="49"/>
    </row>
    <row r="89" spans="1:10" ht="16.5" thickBot="1" x14ac:dyDescent="0.3">
      <c r="A89" s="48" t="s">
        <v>75</v>
      </c>
      <c r="B89" s="47">
        <v>420</v>
      </c>
      <c r="C89" s="47"/>
      <c r="D89" s="46">
        <f t="shared" si="8"/>
        <v>0</v>
      </c>
      <c r="E89" s="44"/>
      <c r="F89" s="44"/>
      <c r="G89" s="44"/>
      <c r="H89" s="44"/>
      <c r="I89" s="45"/>
      <c r="J89" s="44"/>
    </row>
    <row r="90" spans="1:10" s="38" customFormat="1" ht="19.5" customHeight="1" thickBot="1" x14ac:dyDescent="0.3">
      <c r="A90" s="43" t="s">
        <v>74</v>
      </c>
      <c r="B90" s="42">
        <v>500</v>
      </c>
      <c r="C90" s="42" t="s">
        <v>72</v>
      </c>
      <c r="D90" s="41">
        <f t="shared" si="8"/>
        <v>0</v>
      </c>
      <c r="E90" s="40"/>
      <c r="F90" s="40"/>
      <c r="G90" s="40"/>
      <c r="H90" s="40"/>
      <c r="I90" s="40"/>
      <c r="J90" s="39"/>
    </row>
    <row r="91" spans="1:10" ht="16.5" customHeight="1" thickBot="1" x14ac:dyDescent="0.3">
      <c r="A91" s="37" t="s">
        <v>73</v>
      </c>
      <c r="B91" s="36">
        <v>600</v>
      </c>
      <c r="C91" s="36" t="s">
        <v>72</v>
      </c>
      <c r="D91" s="35">
        <f t="shared" si="8"/>
        <v>0</v>
      </c>
      <c r="E91" s="34"/>
      <c r="F91" s="34"/>
      <c r="G91" s="34"/>
      <c r="H91" s="34"/>
      <c r="I91" s="34"/>
      <c r="J91" s="33"/>
    </row>
    <row r="95" spans="1:10" hidden="1" x14ac:dyDescent="0.25">
      <c r="A95" t="s">
        <v>71</v>
      </c>
    </row>
  </sheetData>
  <mergeCells count="13">
    <mergeCell ref="A1:J1"/>
    <mergeCell ref="A3:A6"/>
    <mergeCell ref="D3:J3"/>
    <mergeCell ref="D4:D6"/>
    <mergeCell ref="E4:J4"/>
    <mergeCell ref="E5:E6"/>
    <mergeCell ref="A8:J8"/>
    <mergeCell ref="F5:F6"/>
    <mergeCell ref="G5:G6"/>
    <mergeCell ref="H5:H6"/>
    <mergeCell ref="I5:J5"/>
    <mergeCell ref="B3:B6"/>
    <mergeCell ref="C3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="90" zoomScaleNormal="90" workbookViewId="0">
      <selection sqref="A1:J1"/>
    </sheetView>
  </sheetViews>
  <sheetFormatPr defaultRowHeight="15" x14ac:dyDescent="0.25"/>
  <cols>
    <col min="1" max="1" width="42.85546875" customWidth="1"/>
    <col min="3" max="3" width="14.28515625" customWidth="1"/>
    <col min="4" max="4" width="21.28515625" customWidth="1"/>
    <col min="5" max="5" width="20.28515625" customWidth="1"/>
    <col min="6" max="6" width="16.7109375" customWidth="1"/>
    <col min="7" max="7" width="17.85546875" customWidth="1"/>
    <col min="8" max="8" width="17.7109375" hidden="1" customWidth="1"/>
    <col min="9" max="9" width="17.140625" customWidth="1"/>
    <col min="10" max="10" width="15.140625" customWidth="1"/>
  </cols>
  <sheetData>
    <row r="1" spans="1:10" ht="31.5" customHeight="1" thickBot="1" x14ac:dyDescent="0.3">
      <c r="A1" s="403" t="s">
        <v>189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0" ht="16.5" thickBot="1" x14ac:dyDescent="0.3">
      <c r="A2" s="145"/>
      <c r="B2" s="143"/>
      <c r="C2" s="143"/>
      <c r="D2" s="144" t="s">
        <v>188</v>
      </c>
      <c r="E2" s="146">
        <v>43474</v>
      </c>
      <c r="F2" s="143"/>
      <c r="G2" s="143"/>
      <c r="H2" s="143"/>
      <c r="I2" s="143"/>
      <c r="J2" s="142"/>
    </row>
    <row r="3" spans="1:10" ht="32.25" customHeight="1" thickBot="1" x14ac:dyDescent="0.3">
      <c r="A3" s="404" t="s">
        <v>187</v>
      </c>
      <c r="B3" s="398" t="s">
        <v>162</v>
      </c>
      <c r="C3" s="401" t="s">
        <v>161</v>
      </c>
      <c r="D3" s="406" t="s">
        <v>186</v>
      </c>
      <c r="E3" s="407"/>
      <c r="F3" s="407"/>
      <c r="G3" s="407"/>
      <c r="H3" s="407"/>
      <c r="I3" s="407"/>
      <c r="J3" s="408"/>
    </row>
    <row r="4" spans="1:10" ht="16.5" thickBot="1" x14ac:dyDescent="0.3">
      <c r="A4" s="405"/>
      <c r="B4" s="399"/>
      <c r="C4" s="402"/>
      <c r="D4" s="404" t="s">
        <v>153</v>
      </c>
      <c r="E4" s="409" t="s">
        <v>159</v>
      </c>
      <c r="F4" s="410"/>
      <c r="G4" s="410"/>
      <c r="H4" s="410"/>
      <c r="I4" s="410"/>
      <c r="J4" s="397"/>
    </row>
    <row r="5" spans="1:10" ht="174.75" customHeight="1" thickBot="1" x14ac:dyDescent="0.3">
      <c r="A5" s="405"/>
      <c r="B5" s="399"/>
      <c r="C5" s="402"/>
      <c r="D5" s="405"/>
      <c r="E5" s="391" t="s">
        <v>185</v>
      </c>
      <c r="F5" s="394" t="s">
        <v>157</v>
      </c>
      <c r="G5" s="391" t="s">
        <v>156</v>
      </c>
      <c r="H5" s="394" t="s">
        <v>155</v>
      </c>
      <c r="I5" s="396" t="s">
        <v>184</v>
      </c>
      <c r="J5" s="397"/>
    </row>
    <row r="6" spans="1:10" ht="16.5" thickBot="1" x14ac:dyDescent="0.3">
      <c r="A6" s="395"/>
      <c r="B6" s="400"/>
      <c r="C6" s="402"/>
      <c r="D6" s="395"/>
      <c r="E6" s="392"/>
      <c r="F6" s="395"/>
      <c r="G6" s="392"/>
      <c r="H6" s="395"/>
      <c r="I6" s="141" t="s">
        <v>153</v>
      </c>
      <c r="J6" s="140" t="s">
        <v>152</v>
      </c>
    </row>
    <row r="7" spans="1:10" ht="16.5" thickBot="1" x14ac:dyDescent="0.3">
      <c r="A7" s="139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7">
        <v>8</v>
      </c>
      <c r="I7" s="136">
        <v>9</v>
      </c>
      <c r="J7" s="135">
        <v>10</v>
      </c>
    </row>
    <row r="8" spans="1:10" ht="15.75" hidden="1" thickBot="1" x14ac:dyDescent="0.3">
      <c r="A8" s="393" t="s">
        <v>151</v>
      </c>
      <c r="B8" s="389"/>
      <c r="C8" s="389"/>
      <c r="D8" s="389"/>
      <c r="E8" s="389"/>
      <c r="F8" s="389"/>
      <c r="G8" s="389"/>
      <c r="H8" s="389"/>
      <c r="I8" s="389"/>
      <c r="J8" s="390"/>
    </row>
    <row r="9" spans="1:10" ht="15.75" thickBot="1" x14ac:dyDescent="0.3"/>
    <row r="10" spans="1:10" ht="48" hidden="1" thickBot="1" x14ac:dyDescent="0.3">
      <c r="A10" s="53" t="s">
        <v>150</v>
      </c>
      <c r="B10" s="51">
        <v>2</v>
      </c>
      <c r="C10" s="51">
        <v>180</v>
      </c>
      <c r="D10" s="88"/>
      <c r="E10" s="51" t="s">
        <v>82</v>
      </c>
      <c r="F10" s="88"/>
      <c r="G10" s="88"/>
      <c r="H10" s="51" t="s">
        <v>82</v>
      </c>
      <c r="I10" s="134"/>
      <c r="J10" s="51" t="s">
        <v>82</v>
      </c>
    </row>
    <row r="11" spans="1:10" ht="63.75" hidden="1" thickBot="1" x14ac:dyDescent="0.3">
      <c r="A11" s="48" t="s">
        <v>149</v>
      </c>
      <c r="B11" s="47">
        <v>3</v>
      </c>
      <c r="C11" s="47">
        <v>130</v>
      </c>
      <c r="D11" s="132"/>
      <c r="E11" s="132"/>
      <c r="F11" s="47" t="s">
        <v>82</v>
      </c>
      <c r="G11" s="47" t="s">
        <v>82</v>
      </c>
      <c r="H11" s="47" t="s">
        <v>82</v>
      </c>
      <c r="I11" s="131"/>
      <c r="J11" s="47" t="s">
        <v>82</v>
      </c>
    </row>
    <row r="12" spans="1:10" ht="26.25" customHeight="1" thickBot="1" x14ac:dyDescent="0.3">
      <c r="A12" s="76" t="s">
        <v>148</v>
      </c>
      <c r="B12" s="75">
        <v>100</v>
      </c>
      <c r="C12" s="75" t="s">
        <v>72</v>
      </c>
      <c r="D12" s="72">
        <f>E12+F12+G12+H12+I12</f>
        <v>12250900</v>
      </c>
      <c r="E12" s="74">
        <f>E15+E16</f>
        <v>12250900</v>
      </c>
      <c r="F12" s="74">
        <f>F15+F27</f>
        <v>0</v>
      </c>
      <c r="G12" s="74">
        <f>G15+G27</f>
        <v>0</v>
      </c>
      <c r="H12" s="74"/>
      <c r="I12" s="74">
        <f>I14+I16+I26+I32+I33</f>
        <v>0</v>
      </c>
      <c r="J12" s="130">
        <f>J16+J32</f>
        <v>0</v>
      </c>
    </row>
    <row r="13" spans="1:10" ht="22.5" hidden="1" customHeight="1" thickBot="1" x14ac:dyDescent="0.3">
      <c r="A13" s="411" t="s">
        <v>147</v>
      </c>
      <c r="B13" s="389"/>
      <c r="C13" s="389"/>
      <c r="D13" s="389"/>
      <c r="E13" s="389"/>
      <c r="F13" s="389"/>
      <c r="G13" s="389"/>
      <c r="H13" s="389"/>
      <c r="I13" s="389"/>
      <c r="J13" s="412"/>
    </row>
    <row r="14" spans="1:10" ht="32.25" thickBot="1" x14ac:dyDescent="0.3">
      <c r="A14" s="122" t="s">
        <v>183</v>
      </c>
      <c r="B14" s="201">
        <v>110</v>
      </c>
      <c r="C14" s="200">
        <v>120</v>
      </c>
      <c r="D14" s="199">
        <f>I14</f>
        <v>0</v>
      </c>
      <c r="E14" s="200" t="s">
        <v>82</v>
      </c>
      <c r="F14" s="200" t="s">
        <v>82</v>
      </c>
      <c r="G14" s="200" t="s">
        <v>82</v>
      </c>
      <c r="H14" s="200" t="s">
        <v>82</v>
      </c>
      <c r="I14" s="199"/>
      <c r="J14" s="198" t="s">
        <v>82</v>
      </c>
    </row>
    <row r="15" spans="1:10" ht="52.5" customHeight="1" thickBot="1" x14ac:dyDescent="0.3">
      <c r="A15" s="94" t="s">
        <v>182</v>
      </c>
      <c r="B15" s="127"/>
      <c r="C15" s="127">
        <v>120</v>
      </c>
      <c r="D15" s="124">
        <f>E15+F15+G15+I15</f>
        <v>0</v>
      </c>
      <c r="E15" s="125"/>
      <c r="F15" s="125"/>
      <c r="G15" s="125"/>
      <c r="H15" s="125" t="s">
        <v>82</v>
      </c>
      <c r="I15" s="124"/>
      <c r="J15" s="123"/>
    </row>
    <row r="16" spans="1:10" ht="22.5" customHeight="1" thickBot="1" x14ac:dyDescent="0.3">
      <c r="A16" s="197" t="s">
        <v>181</v>
      </c>
      <c r="B16" s="51"/>
      <c r="C16" s="51">
        <v>130</v>
      </c>
      <c r="D16" s="54">
        <f>I16</f>
        <v>0</v>
      </c>
      <c r="E16" s="54">
        <f>E38</f>
        <v>12250900</v>
      </c>
      <c r="F16" s="51" t="s">
        <v>82</v>
      </c>
      <c r="G16" s="51" t="s">
        <v>82</v>
      </c>
      <c r="H16" s="54"/>
      <c r="I16" s="54"/>
      <c r="J16" s="54"/>
    </row>
    <row r="17" spans="1:10" ht="32.25" thickBot="1" x14ac:dyDescent="0.3">
      <c r="A17" s="129" t="s">
        <v>180</v>
      </c>
      <c r="B17" s="121"/>
      <c r="C17" s="117">
        <v>130</v>
      </c>
      <c r="D17" s="115">
        <f>I17</f>
        <v>0</v>
      </c>
      <c r="E17" s="116"/>
      <c r="F17" s="116"/>
      <c r="G17" s="116"/>
      <c r="H17" s="196" t="s">
        <v>82</v>
      </c>
      <c r="I17" s="195"/>
      <c r="J17" s="119"/>
    </row>
    <row r="18" spans="1:10" ht="32.25" thickBot="1" x14ac:dyDescent="0.3">
      <c r="A18" s="94" t="s">
        <v>142</v>
      </c>
      <c r="B18" s="127"/>
      <c r="C18" s="127">
        <v>130</v>
      </c>
      <c r="D18" s="115">
        <f>E18+F18+G18+I18</f>
        <v>0</v>
      </c>
      <c r="E18" s="125"/>
      <c r="F18" s="125"/>
      <c r="G18" s="125"/>
      <c r="H18" s="125" t="s">
        <v>82</v>
      </c>
      <c r="I18" s="124"/>
      <c r="J18" s="194"/>
    </row>
    <row r="19" spans="1:10" s="58" customFormat="1" ht="48" hidden="1" thickBot="1" x14ac:dyDescent="0.3">
      <c r="A19" s="193" t="s">
        <v>141</v>
      </c>
      <c r="B19" s="99">
        <v>11</v>
      </c>
      <c r="C19" s="192">
        <v>130</v>
      </c>
      <c r="D19" s="115"/>
      <c r="E19" s="191"/>
      <c r="F19" s="191"/>
      <c r="G19" s="191"/>
      <c r="H19" s="190" t="s">
        <v>82</v>
      </c>
      <c r="I19" s="95"/>
      <c r="J19" s="189"/>
    </row>
    <row r="20" spans="1:10" s="58" customFormat="1" ht="48" hidden="1" thickBot="1" x14ac:dyDescent="0.3">
      <c r="A20" s="109" t="s">
        <v>140</v>
      </c>
      <c r="B20" s="108">
        <v>12</v>
      </c>
      <c r="C20" s="108">
        <v>130</v>
      </c>
      <c r="D20" s="115"/>
      <c r="E20" s="188"/>
      <c r="F20" s="188"/>
      <c r="G20" s="188"/>
      <c r="H20" s="107" t="s">
        <v>82</v>
      </c>
      <c r="I20" s="106"/>
      <c r="J20" s="105"/>
    </row>
    <row r="21" spans="1:10" s="58" customFormat="1" ht="48" hidden="1" customHeight="1" thickBot="1" x14ac:dyDescent="0.3">
      <c r="A21" s="63" t="s">
        <v>139</v>
      </c>
      <c r="B21" s="62">
        <v>13</v>
      </c>
      <c r="C21" s="62">
        <v>130</v>
      </c>
      <c r="D21" s="115"/>
      <c r="E21" s="61"/>
      <c r="F21" s="61"/>
      <c r="G21" s="61"/>
      <c r="H21" s="103" t="s">
        <v>82</v>
      </c>
      <c r="I21" s="101"/>
      <c r="J21" s="101"/>
    </row>
    <row r="22" spans="1:10" s="58" customFormat="1" ht="48" hidden="1" thickBot="1" x14ac:dyDescent="0.3">
      <c r="A22" s="63" t="s">
        <v>138</v>
      </c>
      <c r="B22" s="62">
        <v>14</v>
      </c>
      <c r="C22" s="62">
        <v>130</v>
      </c>
      <c r="D22" s="115"/>
      <c r="E22" s="61"/>
      <c r="F22" s="61"/>
      <c r="G22" s="61"/>
      <c r="H22" s="103" t="s">
        <v>82</v>
      </c>
      <c r="I22" s="102"/>
      <c r="J22" s="101"/>
    </row>
    <row r="23" spans="1:10" s="58" customFormat="1" ht="32.25" hidden="1" thickBot="1" x14ac:dyDescent="0.3">
      <c r="A23" s="63" t="s">
        <v>137</v>
      </c>
      <c r="B23" s="62">
        <v>15</v>
      </c>
      <c r="C23" s="62">
        <v>130</v>
      </c>
      <c r="D23" s="115"/>
      <c r="E23" s="61"/>
      <c r="F23" s="61"/>
      <c r="G23" s="61"/>
      <c r="H23" s="103" t="s">
        <v>82</v>
      </c>
      <c r="I23" s="102"/>
      <c r="J23" s="101"/>
    </row>
    <row r="24" spans="1:10" s="58" customFormat="1" ht="32.25" hidden="1" thickBot="1" x14ac:dyDescent="0.3">
      <c r="A24" s="100" t="s">
        <v>136</v>
      </c>
      <c r="B24" s="99">
        <v>16</v>
      </c>
      <c r="C24" s="99">
        <v>130</v>
      </c>
      <c r="D24" s="115"/>
      <c r="E24" s="187"/>
      <c r="F24" s="187"/>
      <c r="G24" s="187"/>
      <c r="H24" s="97" t="s">
        <v>82</v>
      </c>
      <c r="I24" s="96"/>
      <c r="J24" s="95"/>
    </row>
    <row r="25" spans="1:10" ht="16.5" thickBot="1" x14ac:dyDescent="0.3">
      <c r="A25" s="94" t="s">
        <v>179</v>
      </c>
      <c r="B25" s="93"/>
      <c r="C25" s="93">
        <v>130</v>
      </c>
      <c r="D25" s="124">
        <f>E25+F25+G25+I25</f>
        <v>0</v>
      </c>
      <c r="E25" s="91"/>
      <c r="F25" s="91"/>
      <c r="G25" s="91"/>
      <c r="H25" s="91" t="s">
        <v>82</v>
      </c>
      <c r="I25" s="90"/>
      <c r="J25" s="89"/>
    </row>
    <row r="26" spans="1:10" ht="32.25" thickBot="1" x14ac:dyDescent="0.3">
      <c r="A26" s="57" t="s">
        <v>134</v>
      </c>
      <c r="B26" s="51">
        <v>120</v>
      </c>
      <c r="C26" s="51">
        <v>140</v>
      </c>
      <c r="D26" s="54">
        <f>I26</f>
        <v>0</v>
      </c>
      <c r="E26" s="51" t="s">
        <v>82</v>
      </c>
      <c r="F26" s="51" t="s">
        <v>82</v>
      </c>
      <c r="G26" s="51" t="s">
        <v>82</v>
      </c>
      <c r="H26" s="51" t="s">
        <v>82</v>
      </c>
      <c r="I26" s="88"/>
      <c r="J26" s="51" t="s">
        <v>82</v>
      </c>
    </row>
    <row r="27" spans="1:10" ht="32.25" thickBot="1" x14ac:dyDescent="0.3">
      <c r="A27" s="57" t="s">
        <v>133</v>
      </c>
      <c r="B27" s="51">
        <v>130</v>
      </c>
      <c r="C27" s="51">
        <v>180</v>
      </c>
      <c r="D27" s="54">
        <f>F27+G27</f>
        <v>0</v>
      </c>
      <c r="E27" s="51" t="s">
        <v>82</v>
      </c>
      <c r="F27" s="88">
        <f>F38</f>
        <v>0</v>
      </c>
      <c r="G27" s="88"/>
      <c r="H27" s="64" t="s">
        <v>82</v>
      </c>
      <c r="I27" s="86" t="s">
        <v>80</v>
      </c>
      <c r="J27" s="51" t="s">
        <v>82</v>
      </c>
    </row>
    <row r="28" spans="1:10" ht="19.5" customHeight="1" thickBot="1" x14ac:dyDescent="0.3">
      <c r="A28" s="57" t="s">
        <v>132</v>
      </c>
      <c r="B28" s="51"/>
      <c r="C28" s="51" t="s">
        <v>80</v>
      </c>
      <c r="D28" s="85">
        <f>I28+J28</f>
        <v>0</v>
      </c>
      <c r="E28" s="79" t="s">
        <v>80</v>
      </c>
      <c r="F28" s="84" t="s">
        <v>80</v>
      </c>
      <c r="G28" s="84" t="s">
        <v>80</v>
      </c>
      <c r="H28" s="51"/>
      <c r="I28" s="83">
        <f>I29+I30+I31</f>
        <v>0</v>
      </c>
      <c r="J28" s="82"/>
    </row>
    <row r="29" spans="1:10" ht="33.75" customHeight="1" thickBot="1" x14ac:dyDescent="0.3">
      <c r="A29" s="57" t="s">
        <v>131</v>
      </c>
      <c r="B29" s="51"/>
      <c r="C29" s="51">
        <v>410</v>
      </c>
      <c r="D29" s="85">
        <f>I29+J29</f>
        <v>0</v>
      </c>
      <c r="E29" s="79" t="s">
        <v>80</v>
      </c>
      <c r="F29" s="84" t="s">
        <v>80</v>
      </c>
      <c r="G29" s="84" t="s">
        <v>80</v>
      </c>
      <c r="H29" s="51"/>
      <c r="I29" s="83"/>
      <c r="J29" s="82"/>
    </row>
    <row r="30" spans="1:10" ht="33.75" customHeight="1" thickBot="1" x14ac:dyDescent="0.3">
      <c r="A30" s="57" t="s">
        <v>128</v>
      </c>
      <c r="B30" s="51"/>
      <c r="C30" s="51">
        <v>420</v>
      </c>
      <c r="D30" s="85">
        <f>I30+J30</f>
        <v>0</v>
      </c>
      <c r="E30" s="79" t="s">
        <v>80</v>
      </c>
      <c r="F30" s="84" t="s">
        <v>80</v>
      </c>
      <c r="G30" s="84" t="s">
        <v>80</v>
      </c>
      <c r="H30" s="51"/>
      <c r="I30" s="83"/>
      <c r="J30" s="82"/>
    </row>
    <row r="31" spans="1:10" ht="30" customHeight="1" thickBot="1" x14ac:dyDescent="0.3">
      <c r="A31" s="57" t="s">
        <v>127</v>
      </c>
      <c r="B31" s="51"/>
      <c r="C31" s="51">
        <v>440</v>
      </c>
      <c r="D31" s="85">
        <f>I31+J31</f>
        <v>0</v>
      </c>
      <c r="E31" s="79" t="s">
        <v>80</v>
      </c>
      <c r="F31" s="84" t="s">
        <v>80</v>
      </c>
      <c r="G31" s="84" t="s">
        <v>80</v>
      </c>
      <c r="H31" s="51"/>
      <c r="I31" s="83"/>
      <c r="J31" s="82"/>
    </row>
    <row r="32" spans="1:10" ht="16.5" thickBot="1" x14ac:dyDescent="0.3">
      <c r="A32" s="53" t="s">
        <v>178</v>
      </c>
      <c r="B32" s="51">
        <v>140</v>
      </c>
      <c r="C32" s="51">
        <v>180</v>
      </c>
      <c r="D32" s="54">
        <f>I32</f>
        <v>0</v>
      </c>
      <c r="E32" s="51" t="s">
        <v>82</v>
      </c>
      <c r="F32" s="51" t="s">
        <v>82</v>
      </c>
      <c r="G32" s="51" t="s">
        <v>82</v>
      </c>
      <c r="H32" s="51" t="s">
        <v>82</v>
      </c>
      <c r="I32" s="77"/>
      <c r="J32" s="88"/>
    </row>
    <row r="33" spans="1:10" s="65" customFormat="1" ht="16.5" thickBot="1" x14ac:dyDescent="0.3">
      <c r="A33" s="186" t="s">
        <v>177</v>
      </c>
      <c r="B33" s="67">
        <v>150</v>
      </c>
      <c r="C33" s="67" t="s">
        <v>82</v>
      </c>
      <c r="D33" s="66">
        <f>I33</f>
        <v>0</v>
      </c>
      <c r="E33" s="67" t="s">
        <v>82</v>
      </c>
      <c r="F33" s="67" t="s">
        <v>82</v>
      </c>
      <c r="G33" s="67" t="s">
        <v>82</v>
      </c>
      <c r="H33" s="67" t="s">
        <v>82</v>
      </c>
      <c r="I33" s="185"/>
      <c r="J33" s="67" t="s">
        <v>82</v>
      </c>
    </row>
    <row r="34" spans="1:10" s="58" customFormat="1" ht="48" hidden="1" thickBot="1" x14ac:dyDescent="0.3">
      <c r="A34" s="63" t="s">
        <v>129</v>
      </c>
      <c r="B34" s="62">
        <v>21</v>
      </c>
      <c r="C34" s="62">
        <v>410</v>
      </c>
      <c r="D34" s="101"/>
      <c r="E34" s="62"/>
      <c r="F34" s="62"/>
      <c r="G34" s="62"/>
      <c r="H34" s="62" t="s">
        <v>82</v>
      </c>
      <c r="I34" s="102"/>
      <c r="J34" s="62"/>
    </row>
    <row r="35" spans="1:10" s="58" customFormat="1" ht="32.25" hidden="1" thickBot="1" x14ac:dyDescent="0.3">
      <c r="A35" s="63" t="s">
        <v>128</v>
      </c>
      <c r="B35" s="62">
        <v>22</v>
      </c>
      <c r="C35" s="62">
        <v>420</v>
      </c>
      <c r="D35" s="101"/>
      <c r="E35" s="62"/>
      <c r="F35" s="62"/>
      <c r="G35" s="62"/>
      <c r="H35" s="62" t="s">
        <v>82</v>
      </c>
      <c r="I35" s="102"/>
      <c r="J35" s="62"/>
    </row>
    <row r="36" spans="1:10" s="58" customFormat="1" ht="32.25" hidden="1" thickBot="1" x14ac:dyDescent="0.3">
      <c r="A36" s="63" t="s">
        <v>127</v>
      </c>
      <c r="B36" s="62">
        <v>23</v>
      </c>
      <c r="C36" s="62">
        <v>440</v>
      </c>
      <c r="D36" s="101"/>
      <c r="E36" s="62"/>
      <c r="F36" s="62"/>
      <c r="G36" s="62"/>
      <c r="H36" s="62" t="s">
        <v>82</v>
      </c>
      <c r="I36" s="102"/>
      <c r="J36" s="62"/>
    </row>
    <row r="37" spans="1:10" ht="15.75" thickBot="1" x14ac:dyDescent="0.3"/>
    <row r="38" spans="1:10" ht="16.5" thickBot="1" x14ac:dyDescent="0.3">
      <c r="A38" s="76" t="s">
        <v>126</v>
      </c>
      <c r="B38" s="75">
        <v>200</v>
      </c>
      <c r="C38" s="75" t="s">
        <v>72</v>
      </c>
      <c r="D38" s="74">
        <f t="shared" ref="D38:D43" si="0">E38+F38+G38+I38</f>
        <v>12250900</v>
      </c>
      <c r="E38" s="74">
        <f>E40+E51+E60+E68</f>
        <v>12250900</v>
      </c>
      <c r="F38" s="74">
        <f>F40+F51+F60+F68</f>
        <v>0</v>
      </c>
      <c r="G38" s="74">
        <f>G40+G51+G60+G68</f>
        <v>0</v>
      </c>
      <c r="H38" s="74">
        <f>H40+H51+H60+H68+H78+H79+H81</f>
        <v>0</v>
      </c>
      <c r="I38" s="74">
        <f>I40+I51+I60+I68</f>
        <v>0</v>
      </c>
      <c r="J38" s="74">
        <f>J40+J51+J60+J68</f>
        <v>0</v>
      </c>
    </row>
    <row r="39" spans="1:10" ht="16.5" hidden="1" thickBot="1" x14ac:dyDescent="0.3">
      <c r="A39" s="57"/>
      <c r="B39" s="184"/>
      <c r="C39" s="184"/>
      <c r="D39" s="74">
        <f t="shared" si="0"/>
        <v>0</v>
      </c>
      <c r="E39" s="54"/>
      <c r="F39" s="54"/>
      <c r="G39" s="54"/>
      <c r="H39" s="54"/>
      <c r="I39" s="54"/>
      <c r="J39" s="54"/>
    </row>
    <row r="40" spans="1:10" ht="25.5" customHeight="1" thickBot="1" x14ac:dyDescent="0.3">
      <c r="A40" s="182" t="s">
        <v>176</v>
      </c>
      <c r="B40" s="51">
        <v>210</v>
      </c>
      <c r="C40" s="51">
        <v>100</v>
      </c>
      <c r="D40" s="162">
        <f t="shared" si="0"/>
        <v>10009400</v>
      </c>
      <c r="E40" s="54">
        <f t="shared" ref="E40:J40" si="1">E41+E48+E49+E50</f>
        <v>10009400</v>
      </c>
      <c r="F40" s="54">
        <f t="shared" si="1"/>
        <v>0</v>
      </c>
      <c r="G40" s="54">
        <f t="shared" si="1"/>
        <v>0</v>
      </c>
      <c r="H40" s="54">
        <f t="shared" si="1"/>
        <v>0</v>
      </c>
      <c r="I40" s="54">
        <f t="shared" si="1"/>
        <v>0</v>
      </c>
      <c r="J40" s="54">
        <f t="shared" si="1"/>
        <v>0</v>
      </c>
    </row>
    <row r="41" spans="1:10" ht="32.25" thickBot="1" x14ac:dyDescent="0.3">
      <c r="A41" s="57" t="s">
        <v>124</v>
      </c>
      <c r="B41" s="51">
        <v>211</v>
      </c>
      <c r="C41" s="51">
        <v>111</v>
      </c>
      <c r="D41" s="162">
        <f t="shared" si="0"/>
        <v>7687700</v>
      </c>
      <c r="E41" s="54">
        <v>7687700</v>
      </c>
      <c r="F41" s="54">
        <v>0</v>
      </c>
      <c r="G41" s="54"/>
      <c r="H41" s="54"/>
      <c r="I41" s="55"/>
      <c r="J41" s="54"/>
    </row>
    <row r="42" spans="1:10" ht="32.25" thickBot="1" x14ac:dyDescent="0.3">
      <c r="A42" s="57" t="s">
        <v>123</v>
      </c>
      <c r="B42" s="51">
        <v>212</v>
      </c>
      <c r="C42" s="51">
        <v>111</v>
      </c>
      <c r="D42" s="162">
        <f t="shared" si="0"/>
        <v>0</v>
      </c>
      <c r="E42" s="54"/>
      <c r="F42" s="54"/>
      <c r="G42" s="54"/>
      <c r="H42" s="54"/>
      <c r="I42" s="55"/>
      <c r="J42" s="54"/>
    </row>
    <row r="43" spans="1:10" ht="32.25" thickBot="1" x14ac:dyDescent="0.3">
      <c r="A43" s="57" t="s">
        <v>122</v>
      </c>
      <c r="B43" s="51">
        <v>213</v>
      </c>
      <c r="C43" s="51">
        <v>111</v>
      </c>
      <c r="D43" s="162">
        <f t="shared" si="0"/>
        <v>0</v>
      </c>
      <c r="E43" s="54"/>
      <c r="F43" s="54"/>
      <c r="G43" s="54"/>
      <c r="H43" s="54"/>
      <c r="I43" s="55"/>
      <c r="J43" s="54"/>
    </row>
    <row r="44" spans="1:10" s="58" customFormat="1" ht="16.5" hidden="1" thickBot="1" x14ac:dyDescent="0.3">
      <c r="A44" s="63" t="s">
        <v>121</v>
      </c>
      <c r="B44" s="62">
        <v>45</v>
      </c>
      <c r="C44" s="62">
        <v>111</v>
      </c>
      <c r="D44" s="162"/>
      <c r="E44" s="59"/>
      <c r="F44" s="59"/>
      <c r="G44" s="59"/>
      <c r="H44" s="59"/>
      <c r="I44" s="60"/>
      <c r="J44" s="59"/>
    </row>
    <row r="45" spans="1:10" ht="21" customHeight="1" thickBot="1" x14ac:dyDescent="0.3">
      <c r="A45" s="57" t="s">
        <v>120</v>
      </c>
      <c r="B45" s="51">
        <v>214</v>
      </c>
      <c r="C45" s="51">
        <v>111</v>
      </c>
      <c r="D45" s="162">
        <f>E45+F45+G45+I45</f>
        <v>0</v>
      </c>
      <c r="E45" s="54"/>
      <c r="F45" s="54"/>
      <c r="G45" s="54"/>
      <c r="H45" s="54"/>
      <c r="I45" s="55"/>
      <c r="J45" s="54"/>
    </row>
    <row r="46" spans="1:10" s="58" customFormat="1" ht="16.5" hidden="1" thickBot="1" x14ac:dyDescent="0.3">
      <c r="A46" s="63" t="s">
        <v>119</v>
      </c>
      <c r="B46" s="62">
        <v>47</v>
      </c>
      <c r="C46" s="62">
        <v>111</v>
      </c>
      <c r="D46" s="162"/>
      <c r="E46" s="59"/>
      <c r="F46" s="59"/>
      <c r="G46" s="59"/>
      <c r="H46" s="59"/>
      <c r="I46" s="60"/>
      <c r="J46" s="59"/>
    </row>
    <row r="47" spans="1:10" s="58" customFormat="1" ht="16.5" hidden="1" thickBot="1" x14ac:dyDescent="0.3">
      <c r="A47" s="63" t="s">
        <v>118</v>
      </c>
      <c r="B47" s="62">
        <v>48</v>
      </c>
      <c r="C47" s="62">
        <v>111</v>
      </c>
      <c r="D47" s="162"/>
      <c r="E47" s="59"/>
      <c r="F47" s="59"/>
      <c r="G47" s="59"/>
      <c r="H47" s="59"/>
      <c r="I47" s="60"/>
      <c r="J47" s="59"/>
    </row>
    <row r="48" spans="1:10" ht="32.25" thickBot="1" x14ac:dyDescent="0.3">
      <c r="A48" s="57" t="s">
        <v>175</v>
      </c>
      <c r="B48" s="51">
        <v>215</v>
      </c>
      <c r="C48" s="51">
        <v>112</v>
      </c>
      <c r="D48" s="162">
        <f>E48+F48+G48+I48</f>
        <v>0</v>
      </c>
      <c r="E48" s="54">
        <v>0</v>
      </c>
      <c r="F48" s="54">
        <v>0</v>
      </c>
      <c r="G48" s="54"/>
      <c r="H48" s="54"/>
      <c r="I48" s="55"/>
      <c r="J48" s="54"/>
    </row>
    <row r="49" spans="1:10" s="58" customFormat="1" ht="79.5" hidden="1" thickBot="1" x14ac:dyDescent="0.3">
      <c r="A49" s="63" t="s">
        <v>116</v>
      </c>
      <c r="B49" s="62">
        <v>50</v>
      </c>
      <c r="C49" s="62">
        <v>113</v>
      </c>
      <c r="D49" s="162"/>
      <c r="E49" s="59"/>
      <c r="F49" s="59"/>
      <c r="G49" s="59"/>
      <c r="H49" s="59"/>
      <c r="I49" s="60"/>
      <c r="J49" s="59"/>
    </row>
    <row r="50" spans="1:10" ht="16.5" thickBot="1" x14ac:dyDescent="0.3">
      <c r="A50" s="57" t="s">
        <v>115</v>
      </c>
      <c r="B50" s="51">
        <v>216</v>
      </c>
      <c r="C50" s="51">
        <v>119</v>
      </c>
      <c r="D50" s="162">
        <f>E50+F50+G50+I50</f>
        <v>2321700</v>
      </c>
      <c r="E50" s="54">
        <v>2321700</v>
      </c>
      <c r="F50" s="54">
        <v>0</v>
      </c>
      <c r="G50" s="54"/>
      <c r="H50" s="54"/>
      <c r="I50" s="55"/>
      <c r="J50" s="54"/>
    </row>
    <row r="51" spans="1:10" ht="32.25" thickBot="1" x14ac:dyDescent="0.3">
      <c r="A51" s="57" t="s">
        <v>174</v>
      </c>
      <c r="B51" s="51">
        <v>220</v>
      </c>
      <c r="C51" s="51">
        <v>300</v>
      </c>
      <c r="D51" s="162">
        <f>E51+F51+G51+I51</f>
        <v>0</v>
      </c>
      <c r="E51" s="54">
        <f t="shared" ref="E51:J51" si="2">E54+E58</f>
        <v>0</v>
      </c>
      <c r="F51" s="54">
        <f t="shared" si="2"/>
        <v>0</v>
      </c>
      <c r="G51" s="54">
        <f t="shared" si="2"/>
        <v>0</v>
      </c>
      <c r="H51" s="54">
        <f t="shared" si="2"/>
        <v>0</v>
      </c>
      <c r="I51" s="54">
        <f t="shared" si="2"/>
        <v>0</v>
      </c>
      <c r="J51" s="54">
        <f t="shared" si="2"/>
        <v>0</v>
      </c>
    </row>
    <row r="52" spans="1:10" s="58" customFormat="1" ht="63.75" hidden="1" thickBot="1" x14ac:dyDescent="0.3">
      <c r="A52" s="63" t="s">
        <v>113</v>
      </c>
      <c r="B52" s="62">
        <v>53</v>
      </c>
      <c r="C52" s="62">
        <v>320</v>
      </c>
      <c r="D52" s="162"/>
      <c r="E52" s="59"/>
      <c r="F52" s="59"/>
      <c r="G52" s="59"/>
      <c r="H52" s="59"/>
      <c r="I52" s="59"/>
      <c r="J52" s="59"/>
    </row>
    <row r="53" spans="1:10" s="58" customFormat="1" ht="63.75" hidden="1" thickBot="1" x14ac:dyDescent="0.3">
      <c r="A53" s="63" t="s">
        <v>112</v>
      </c>
      <c r="B53" s="62">
        <v>54</v>
      </c>
      <c r="C53" s="62">
        <v>321</v>
      </c>
      <c r="D53" s="162"/>
      <c r="E53" s="59"/>
      <c r="F53" s="59"/>
      <c r="G53" s="59"/>
      <c r="H53" s="59"/>
      <c r="I53" s="60"/>
      <c r="J53" s="59"/>
    </row>
    <row r="54" spans="1:10" ht="16.5" thickBot="1" x14ac:dyDescent="0.3">
      <c r="A54" s="57" t="s">
        <v>173</v>
      </c>
      <c r="B54" s="51">
        <v>221</v>
      </c>
      <c r="C54" s="51">
        <v>340</v>
      </c>
      <c r="D54" s="162">
        <f>E54+F54+G54+I54</f>
        <v>0</v>
      </c>
      <c r="E54" s="54">
        <v>0</v>
      </c>
      <c r="F54" s="54">
        <v>0</v>
      </c>
      <c r="G54" s="64"/>
      <c r="H54" s="54"/>
      <c r="I54" s="55"/>
      <c r="J54" s="54"/>
    </row>
    <row r="55" spans="1:10" s="58" customFormat="1" ht="16.5" hidden="1" thickBot="1" x14ac:dyDescent="0.3">
      <c r="A55" s="63" t="s">
        <v>110</v>
      </c>
      <c r="B55" s="62">
        <v>56</v>
      </c>
      <c r="C55" s="62">
        <v>350</v>
      </c>
      <c r="D55" s="162"/>
      <c r="E55" s="59"/>
      <c r="F55" s="59"/>
      <c r="G55" s="61"/>
      <c r="H55" s="59"/>
      <c r="I55" s="60"/>
      <c r="J55" s="59"/>
    </row>
    <row r="56" spans="1:10" s="58" customFormat="1" ht="16.5" hidden="1" thickBot="1" x14ac:dyDescent="0.3">
      <c r="A56" s="63" t="s">
        <v>109</v>
      </c>
      <c r="B56" s="62">
        <v>57</v>
      </c>
      <c r="C56" s="62">
        <v>360</v>
      </c>
      <c r="D56" s="162"/>
      <c r="E56" s="59"/>
      <c r="F56" s="59"/>
      <c r="G56" s="61"/>
      <c r="H56" s="59"/>
      <c r="I56" s="60"/>
      <c r="J56" s="59"/>
    </row>
    <row r="57" spans="1:10" s="58" customFormat="1" ht="16.5" hidden="1" thickBot="1" x14ac:dyDescent="0.3">
      <c r="A57" s="63" t="s">
        <v>108</v>
      </c>
      <c r="B57" s="62">
        <v>58</v>
      </c>
      <c r="C57" s="62">
        <v>800</v>
      </c>
      <c r="D57" s="162"/>
      <c r="E57" s="59"/>
      <c r="F57" s="59"/>
      <c r="G57" s="183"/>
      <c r="H57" s="59"/>
      <c r="I57" s="59"/>
      <c r="J57" s="59"/>
    </row>
    <row r="58" spans="1:10" ht="16.5" thickBot="1" x14ac:dyDescent="0.3">
      <c r="A58" s="57" t="s">
        <v>107</v>
      </c>
      <c r="B58" s="51">
        <v>222</v>
      </c>
      <c r="C58" s="51">
        <v>830</v>
      </c>
      <c r="D58" s="162">
        <f>E58+F58+G58+I58</f>
        <v>0</v>
      </c>
      <c r="E58" s="54">
        <v>0</v>
      </c>
      <c r="F58" s="54">
        <v>0</v>
      </c>
      <c r="G58" s="54"/>
      <c r="H58" s="54"/>
      <c r="I58" s="54"/>
      <c r="J58" s="54"/>
    </row>
    <row r="59" spans="1:10" s="58" customFormat="1" ht="79.5" hidden="1" customHeight="1" thickBot="1" x14ac:dyDescent="0.3">
      <c r="A59" s="63" t="s">
        <v>106</v>
      </c>
      <c r="B59" s="62">
        <v>60</v>
      </c>
      <c r="C59" s="62">
        <v>831</v>
      </c>
      <c r="D59" s="162"/>
      <c r="E59" s="59"/>
      <c r="F59" s="59"/>
      <c r="G59" s="59"/>
      <c r="H59" s="59"/>
      <c r="I59" s="59"/>
      <c r="J59" s="59"/>
    </row>
    <row r="60" spans="1:10" ht="18" customHeight="1" thickBot="1" x14ac:dyDescent="0.3">
      <c r="A60" s="57" t="s">
        <v>105</v>
      </c>
      <c r="B60" s="51">
        <v>230</v>
      </c>
      <c r="C60" s="51">
        <v>850</v>
      </c>
      <c r="D60" s="162">
        <f>E60+F60+G60+I60</f>
        <v>0</v>
      </c>
      <c r="E60" s="54">
        <f t="shared" ref="E60:J60" si="3">E61+E62+E63+E64</f>
        <v>0</v>
      </c>
      <c r="F60" s="54">
        <f t="shared" si="3"/>
        <v>0</v>
      </c>
      <c r="G60" s="54">
        <f t="shared" si="3"/>
        <v>0</v>
      </c>
      <c r="H60" s="54">
        <f t="shared" si="3"/>
        <v>0</v>
      </c>
      <c r="I60" s="54">
        <f t="shared" si="3"/>
        <v>0</v>
      </c>
      <c r="J60" s="54">
        <f t="shared" si="3"/>
        <v>0</v>
      </c>
    </row>
    <row r="61" spans="1:10" ht="32.25" thickBot="1" x14ac:dyDescent="0.3">
      <c r="A61" s="57" t="s">
        <v>104</v>
      </c>
      <c r="B61" s="51">
        <v>231</v>
      </c>
      <c r="C61" s="51">
        <v>851</v>
      </c>
      <c r="D61" s="162">
        <f>E61+F61+G61+I61</f>
        <v>0</v>
      </c>
      <c r="E61" s="54">
        <v>0</v>
      </c>
      <c r="F61" s="54">
        <v>0</v>
      </c>
      <c r="G61" s="64"/>
      <c r="H61" s="54"/>
      <c r="I61" s="55"/>
      <c r="J61" s="54"/>
    </row>
    <row r="62" spans="1:10" s="65" customFormat="1" ht="16.5" thickBot="1" x14ac:dyDescent="0.3">
      <c r="A62" s="68" t="s">
        <v>103</v>
      </c>
      <c r="B62" s="67">
        <v>232</v>
      </c>
      <c r="C62" s="67">
        <v>851</v>
      </c>
      <c r="D62" s="162">
        <f>E62+F62+G62+I62</f>
        <v>0</v>
      </c>
      <c r="E62" s="66">
        <v>0</v>
      </c>
      <c r="F62" s="66"/>
      <c r="G62" s="70"/>
      <c r="H62" s="66"/>
      <c r="I62" s="69"/>
      <c r="J62" s="66"/>
    </row>
    <row r="63" spans="1:10" ht="16.5" thickBot="1" x14ac:dyDescent="0.3">
      <c r="A63" s="182" t="s">
        <v>172</v>
      </c>
      <c r="B63" s="51">
        <v>233</v>
      </c>
      <c r="C63" s="51">
        <v>852</v>
      </c>
      <c r="D63" s="162">
        <f>E63+F63+G63+I63</f>
        <v>0</v>
      </c>
      <c r="E63" s="54">
        <v>0</v>
      </c>
      <c r="F63" s="54">
        <v>0</v>
      </c>
      <c r="G63" s="64"/>
      <c r="H63" s="54"/>
      <c r="I63" s="55"/>
      <c r="J63" s="54"/>
    </row>
    <row r="64" spans="1:10" ht="16.5" thickBot="1" x14ac:dyDescent="0.3">
      <c r="A64" s="57" t="s">
        <v>171</v>
      </c>
      <c r="B64" s="51">
        <v>234</v>
      </c>
      <c r="C64" s="51">
        <v>853</v>
      </c>
      <c r="D64" s="162">
        <f>E64+F64+G64+I64</f>
        <v>0</v>
      </c>
      <c r="E64" s="54">
        <v>0</v>
      </c>
      <c r="F64" s="54">
        <v>0</v>
      </c>
      <c r="G64" s="64"/>
      <c r="H64" s="54"/>
      <c r="I64" s="55"/>
      <c r="J64" s="54"/>
    </row>
    <row r="65" spans="1:10" s="58" customFormat="1" ht="48" hidden="1" thickBot="1" x14ac:dyDescent="0.3">
      <c r="A65" s="63" t="s">
        <v>100</v>
      </c>
      <c r="B65" s="62">
        <v>67</v>
      </c>
      <c r="C65" s="62">
        <v>400</v>
      </c>
      <c r="D65" s="162"/>
      <c r="E65" s="59"/>
      <c r="F65" s="59"/>
      <c r="G65" s="59"/>
      <c r="H65" s="59"/>
      <c r="I65" s="59"/>
      <c r="J65" s="59"/>
    </row>
    <row r="66" spans="1:10" s="58" customFormat="1" ht="81.75" hidden="1" customHeight="1" thickBot="1" x14ac:dyDescent="0.3">
      <c r="A66" s="63" t="s">
        <v>99</v>
      </c>
      <c r="B66" s="62">
        <v>68</v>
      </c>
      <c r="C66" s="62">
        <v>416</v>
      </c>
      <c r="D66" s="162"/>
      <c r="E66" s="59"/>
      <c r="F66" s="59"/>
      <c r="G66" s="59"/>
      <c r="H66" s="59"/>
      <c r="I66" s="60"/>
      <c r="J66" s="59"/>
    </row>
    <row r="67" spans="1:10" s="58" customFormat="1" ht="63.75" hidden="1" thickBot="1" x14ac:dyDescent="0.3">
      <c r="A67" s="63" t="s">
        <v>98</v>
      </c>
      <c r="B67" s="62">
        <v>69</v>
      </c>
      <c r="C67" s="62">
        <v>417</v>
      </c>
      <c r="D67" s="162"/>
      <c r="E67" s="59"/>
      <c r="F67" s="59"/>
      <c r="G67" s="59"/>
      <c r="H67" s="59"/>
      <c r="I67" s="60"/>
      <c r="J67" s="59"/>
    </row>
    <row r="68" spans="1:10" s="65" customFormat="1" ht="32.25" thickBot="1" x14ac:dyDescent="0.3">
      <c r="A68" s="68" t="s">
        <v>170</v>
      </c>
      <c r="B68" s="67">
        <v>240</v>
      </c>
      <c r="C68" s="67">
        <v>200</v>
      </c>
      <c r="D68" s="162">
        <f t="shared" ref="D68:D79" si="4">E68+F68+G68+I68</f>
        <v>2241500</v>
      </c>
      <c r="E68" s="66">
        <f t="shared" ref="E68:J68" si="5">E69+E70+E71</f>
        <v>2241500</v>
      </c>
      <c r="F68" s="66">
        <f t="shared" si="5"/>
        <v>0</v>
      </c>
      <c r="G68" s="66">
        <f t="shared" si="5"/>
        <v>0</v>
      </c>
      <c r="H68" s="66">
        <f t="shared" si="5"/>
        <v>0</v>
      </c>
      <c r="I68" s="66">
        <f t="shared" si="5"/>
        <v>0</v>
      </c>
      <c r="J68" s="66">
        <f t="shared" si="5"/>
        <v>0</v>
      </c>
    </row>
    <row r="69" spans="1:10" s="65" customFormat="1" ht="48" thickBot="1" x14ac:dyDescent="0.3">
      <c r="A69" s="68" t="s">
        <v>96</v>
      </c>
      <c r="B69" s="67"/>
      <c r="C69" s="67">
        <v>241</v>
      </c>
      <c r="D69" s="161">
        <f t="shared" si="4"/>
        <v>0</v>
      </c>
      <c r="E69" s="66"/>
      <c r="F69" s="66"/>
      <c r="G69" s="66"/>
      <c r="H69" s="66"/>
      <c r="I69" s="69"/>
      <c r="J69" s="66"/>
    </row>
    <row r="70" spans="1:10" s="65" customFormat="1" ht="48" thickBot="1" x14ac:dyDescent="0.3">
      <c r="A70" s="68" t="s">
        <v>95</v>
      </c>
      <c r="B70" s="67"/>
      <c r="C70" s="67">
        <v>243</v>
      </c>
      <c r="D70" s="161">
        <f t="shared" si="4"/>
        <v>0</v>
      </c>
      <c r="E70" s="66">
        <v>0</v>
      </c>
      <c r="F70" s="66">
        <v>0</v>
      </c>
      <c r="G70" s="66"/>
      <c r="H70" s="66"/>
      <c r="I70" s="69"/>
      <c r="J70" s="66"/>
    </row>
    <row r="71" spans="1:10" s="65" customFormat="1" ht="32.25" thickBot="1" x14ac:dyDescent="0.3">
      <c r="A71" s="68" t="s">
        <v>94</v>
      </c>
      <c r="B71" s="67"/>
      <c r="C71" s="67">
        <v>244</v>
      </c>
      <c r="D71" s="161">
        <f t="shared" si="4"/>
        <v>2241500</v>
      </c>
      <c r="E71" s="66">
        <f t="shared" ref="E71:J71" si="6">E72+E73+E74+E75+E76+E77+E78+E79+E80+E81</f>
        <v>2241500</v>
      </c>
      <c r="F71" s="66">
        <f t="shared" si="6"/>
        <v>0</v>
      </c>
      <c r="G71" s="66">
        <f t="shared" si="6"/>
        <v>0</v>
      </c>
      <c r="H71" s="66">
        <f t="shared" si="6"/>
        <v>0</v>
      </c>
      <c r="I71" s="66">
        <f t="shared" si="6"/>
        <v>0</v>
      </c>
      <c r="J71" s="66">
        <f t="shared" si="6"/>
        <v>0</v>
      </c>
    </row>
    <row r="72" spans="1:10" ht="32.25" thickBot="1" x14ac:dyDescent="0.3">
      <c r="A72" s="57" t="s">
        <v>93</v>
      </c>
      <c r="B72" s="51">
        <v>241</v>
      </c>
      <c r="C72" s="51">
        <v>244</v>
      </c>
      <c r="D72" s="162">
        <f t="shared" si="4"/>
        <v>45900</v>
      </c>
      <c r="E72" s="54">
        <v>45900</v>
      </c>
      <c r="F72" s="54">
        <v>0</v>
      </c>
      <c r="G72" s="64"/>
      <c r="H72" s="54"/>
      <c r="I72" s="55"/>
      <c r="J72" s="54"/>
    </row>
    <row r="73" spans="1:10" ht="16.5" thickBot="1" x14ac:dyDescent="0.3">
      <c r="A73" s="57" t="s">
        <v>92</v>
      </c>
      <c r="B73" s="51">
        <v>242</v>
      </c>
      <c r="C73" s="51">
        <v>244</v>
      </c>
      <c r="D73" s="162">
        <f t="shared" si="4"/>
        <v>0</v>
      </c>
      <c r="E73" s="54">
        <v>0</v>
      </c>
      <c r="F73" s="54">
        <v>0</v>
      </c>
      <c r="G73" s="54"/>
      <c r="H73" s="54"/>
      <c r="I73" s="55"/>
      <c r="J73" s="54"/>
    </row>
    <row r="74" spans="1:10" ht="16.5" thickBot="1" x14ac:dyDescent="0.3">
      <c r="A74" s="57" t="s">
        <v>91</v>
      </c>
      <c r="B74" s="51">
        <v>243</v>
      </c>
      <c r="C74" s="51">
        <v>244</v>
      </c>
      <c r="D74" s="162">
        <f t="shared" si="4"/>
        <v>0</v>
      </c>
      <c r="E74" s="54">
        <v>0</v>
      </c>
      <c r="F74" s="54">
        <v>0</v>
      </c>
      <c r="G74" s="54"/>
      <c r="H74" s="54"/>
      <c r="I74" s="55"/>
      <c r="J74" s="54"/>
    </row>
    <row r="75" spans="1:10" ht="32.25" thickBot="1" x14ac:dyDescent="0.3">
      <c r="A75" s="57" t="s">
        <v>90</v>
      </c>
      <c r="B75" s="51">
        <v>244</v>
      </c>
      <c r="C75" s="51">
        <v>244</v>
      </c>
      <c r="D75" s="162">
        <f t="shared" si="4"/>
        <v>0</v>
      </c>
      <c r="E75" s="54">
        <v>0</v>
      </c>
      <c r="F75" s="54">
        <v>0</v>
      </c>
      <c r="G75" s="64"/>
      <c r="H75" s="54"/>
      <c r="I75" s="55"/>
      <c r="J75" s="54"/>
    </row>
    <row r="76" spans="1:10" ht="32.25" thickBot="1" x14ac:dyDescent="0.3">
      <c r="A76" s="57" t="s">
        <v>89</v>
      </c>
      <c r="B76" s="51">
        <v>245</v>
      </c>
      <c r="C76" s="51">
        <v>244</v>
      </c>
      <c r="D76" s="162">
        <f t="shared" si="4"/>
        <v>15000</v>
      </c>
      <c r="E76" s="54">
        <v>15000</v>
      </c>
      <c r="F76" s="54">
        <v>0</v>
      </c>
      <c r="G76" s="54"/>
      <c r="H76" s="54"/>
      <c r="I76" s="55"/>
      <c r="J76" s="54"/>
    </row>
    <row r="77" spans="1:10" ht="16.5" thickBot="1" x14ac:dyDescent="0.3">
      <c r="A77" s="57" t="s">
        <v>88</v>
      </c>
      <c r="B77" s="51">
        <v>246</v>
      </c>
      <c r="C77" s="51">
        <v>244</v>
      </c>
      <c r="D77" s="162">
        <f t="shared" si="4"/>
        <v>265500</v>
      </c>
      <c r="E77" s="54">
        <v>265500</v>
      </c>
      <c r="F77" s="54">
        <v>0</v>
      </c>
      <c r="G77" s="54"/>
      <c r="H77" s="54"/>
      <c r="I77" s="55"/>
      <c r="J77" s="54"/>
    </row>
    <row r="78" spans="1:10" ht="32.25" thickBot="1" x14ac:dyDescent="0.3">
      <c r="A78" s="57" t="s">
        <v>87</v>
      </c>
      <c r="B78" s="51">
        <v>250</v>
      </c>
      <c r="C78" s="51">
        <v>244</v>
      </c>
      <c r="D78" s="162">
        <f t="shared" si="4"/>
        <v>0</v>
      </c>
      <c r="E78" s="54">
        <v>0</v>
      </c>
      <c r="F78" s="54">
        <v>0</v>
      </c>
      <c r="G78" s="54"/>
      <c r="H78" s="54"/>
      <c r="I78" s="55"/>
      <c r="J78" s="54"/>
    </row>
    <row r="79" spans="1:10" ht="32.25" thickBot="1" x14ac:dyDescent="0.3">
      <c r="A79" s="57" t="s">
        <v>86</v>
      </c>
      <c r="B79" s="51">
        <v>260</v>
      </c>
      <c r="C79" s="51">
        <v>244</v>
      </c>
      <c r="D79" s="162">
        <f t="shared" si="4"/>
        <v>1133100</v>
      </c>
      <c r="E79" s="54">
        <v>1133100</v>
      </c>
      <c r="F79" s="54">
        <v>0</v>
      </c>
      <c r="G79" s="54"/>
      <c r="H79" s="54"/>
      <c r="I79" s="55"/>
      <c r="J79" s="54"/>
    </row>
    <row r="80" spans="1:10" s="58" customFormat="1" ht="32.25" hidden="1" thickBot="1" x14ac:dyDescent="0.3">
      <c r="A80" s="63" t="s">
        <v>85</v>
      </c>
      <c r="B80" s="62">
        <v>82</v>
      </c>
      <c r="C80" s="62">
        <v>244</v>
      </c>
      <c r="D80" s="162"/>
      <c r="E80" s="59"/>
      <c r="F80" s="59"/>
      <c r="G80" s="61"/>
      <c r="H80" s="59"/>
      <c r="I80" s="60"/>
      <c r="J80" s="59"/>
    </row>
    <row r="81" spans="1:10" ht="32.25" thickBot="1" x14ac:dyDescent="0.3">
      <c r="A81" s="57" t="s">
        <v>84</v>
      </c>
      <c r="B81" s="51">
        <v>270</v>
      </c>
      <c r="C81" s="51">
        <v>244</v>
      </c>
      <c r="D81" s="162">
        <f>E81+F81+G81+I81</f>
        <v>782000</v>
      </c>
      <c r="E81" s="54">
        <v>782000</v>
      </c>
      <c r="F81" s="54">
        <v>0</v>
      </c>
      <c r="G81" s="54"/>
      <c r="H81" s="54"/>
      <c r="I81" s="55"/>
      <c r="J81" s="54"/>
    </row>
    <row r="82" spans="1:10" ht="16.5" thickBot="1" x14ac:dyDescent="0.3">
      <c r="A82" s="57"/>
      <c r="B82" s="51"/>
      <c r="C82" s="51"/>
      <c r="D82" s="162"/>
      <c r="E82" s="54"/>
      <c r="F82" s="54"/>
      <c r="G82" s="54"/>
      <c r="H82" s="54"/>
      <c r="I82" s="55"/>
      <c r="J82" s="54"/>
    </row>
    <row r="83" spans="1:10" s="58" customFormat="1" ht="32.25" hidden="1" thickBot="1" x14ac:dyDescent="0.3">
      <c r="A83" s="181" t="s">
        <v>83</v>
      </c>
      <c r="B83" s="99">
        <v>84</v>
      </c>
      <c r="C83" s="99" t="s">
        <v>82</v>
      </c>
      <c r="D83" s="180"/>
      <c r="E83" s="178"/>
      <c r="F83" s="178"/>
      <c r="G83" s="178"/>
      <c r="H83" s="178"/>
      <c r="I83" s="179"/>
      <c r="J83" s="178"/>
    </row>
    <row r="84" spans="1:10" s="65" customFormat="1" ht="16.5" thickBot="1" x14ac:dyDescent="0.3">
      <c r="A84" s="177" t="s">
        <v>81</v>
      </c>
      <c r="B84" s="176">
        <v>300</v>
      </c>
      <c r="C84" s="176" t="s">
        <v>80</v>
      </c>
      <c r="D84" s="162">
        <f t="shared" ref="D84:D91" si="7">E84+F84+G84+I84</f>
        <v>0</v>
      </c>
      <c r="E84" s="175">
        <f t="shared" ref="E84:J84" si="8">E85+E86</f>
        <v>0</v>
      </c>
      <c r="F84" s="175">
        <f t="shared" si="8"/>
        <v>0</v>
      </c>
      <c r="G84" s="175">
        <f t="shared" si="8"/>
        <v>0</v>
      </c>
      <c r="H84" s="175">
        <f t="shared" si="8"/>
        <v>0</v>
      </c>
      <c r="I84" s="175">
        <f t="shared" si="8"/>
        <v>0</v>
      </c>
      <c r="J84" s="174">
        <f t="shared" si="8"/>
        <v>0</v>
      </c>
    </row>
    <row r="85" spans="1:10" s="65" customFormat="1" ht="32.25" thickBot="1" x14ac:dyDescent="0.3">
      <c r="A85" s="173" t="s">
        <v>169</v>
      </c>
      <c r="B85" s="67">
        <v>310</v>
      </c>
      <c r="C85" s="67">
        <v>510</v>
      </c>
      <c r="D85" s="162">
        <f t="shared" si="7"/>
        <v>0</v>
      </c>
      <c r="E85" s="49"/>
      <c r="F85" s="49"/>
      <c r="G85" s="49"/>
      <c r="H85" s="49"/>
      <c r="I85" s="50"/>
      <c r="J85" s="171"/>
    </row>
    <row r="86" spans="1:10" s="65" customFormat="1" ht="16.5" thickBot="1" x14ac:dyDescent="0.3">
      <c r="A86" s="172" t="s">
        <v>78</v>
      </c>
      <c r="B86" s="67">
        <v>320</v>
      </c>
      <c r="C86" s="67"/>
      <c r="D86" s="162">
        <f t="shared" si="7"/>
        <v>0</v>
      </c>
      <c r="E86" s="49"/>
      <c r="F86" s="49"/>
      <c r="G86" s="49"/>
      <c r="H86" s="49"/>
      <c r="I86" s="50"/>
      <c r="J86" s="171"/>
    </row>
    <row r="87" spans="1:10" s="65" customFormat="1" ht="16.5" thickBot="1" x14ac:dyDescent="0.3">
      <c r="A87" s="172" t="s">
        <v>77</v>
      </c>
      <c r="B87" s="67">
        <v>400</v>
      </c>
      <c r="C87" s="67"/>
      <c r="D87" s="162">
        <f t="shared" si="7"/>
        <v>0</v>
      </c>
      <c r="E87" s="49">
        <f t="shared" ref="E87:J87" si="9">E88+E89</f>
        <v>0</v>
      </c>
      <c r="F87" s="49">
        <f t="shared" si="9"/>
        <v>0</v>
      </c>
      <c r="G87" s="49">
        <f t="shared" si="9"/>
        <v>0</v>
      </c>
      <c r="H87" s="49">
        <f t="shared" si="9"/>
        <v>0</v>
      </c>
      <c r="I87" s="49">
        <f t="shared" si="9"/>
        <v>0</v>
      </c>
      <c r="J87" s="171">
        <f t="shared" si="9"/>
        <v>0</v>
      </c>
    </row>
    <row r="88" spans="1:10" s="65" customFormat="1" ht="32.25" thickBot="1" x14ac:dyDescent="0.3">
      <c r="A88" s="173" t="s">
        <v>168</v>
      </c>
      <c r="B88" s="67">
        <v>410</v>
      </c>
      <c r="C88" s="67">
        <v>610</v>
      </c>
      <c r="D88" s="162">
        <f t="shared" si="7"/>
        <v>0</v>
      </c>
      <c r="E88" s="49"/>
      <c r="F88" s="49"/>
      <c r="G88" s="49"/>
      <c r="H88" s="49"/>
      <c r="I88" s="50"/>
      <c r="J88" s="171"/>
    </row>
    <row r="89" spans="1:10" s="65" customFormat="1" ht="16.5" thickBot="1" x14ac:dyDescent="0.3">
      <c r="A89" s="172" t="s">
        <v>75</v>
      </c>
      <c r="B89" s="67">
        <v>420</v>
      </c>
      <c r="C89" s="67"/>
      <c r="D89" s="162">
        <f t="shared" si="7"/>
        <v>0</v>
      </c>
      <c r="E89" s="49"/>
      <c r="F89" s="49"/>
      <c r="G89" s="49"/>
      <c r="H89" s="49"/>
      <c r="I89" s="50"/>
      <c r="J89" s="171"/>
    </row>
    <row r="90" spans="1:10" s="65" customFormat="1" ht="16.5" thickBot="1" x14ac:dyDescent="0.3">
      <c r="A90" s="170" t="s">
        <v>74</v>
      </c>
      <c r="B90" s="169">
        <v>500</v>
      </c>
      <c r="C90" s="169" t="s">
        <v>72</v>
      </c>
      <c r="D90" s="168">
        <f t="shared" si="7"/>
        <v>0</v>
      </c>
      <c r="E90" s="167">
        <v>0</v>
      </c>
      <c r="F90" s="167"/>
      <c r="G90" s="167"/>
      <c r="H90" s="167"/>
      <c r="I90" s="166"/>
      <c r="J90" s="165"/>
    </row>
    <row r="91" spans="1:10" s="65" customFormat="1" ht="23.25" customHeight="1" thickBot="1" x14ac:dyDescent="0.3">
      <c r="A91" s="164" t="s">
        <v>73</v>
      </c>
      <c r="B91" s="163">
        <v>600</v>
      </c>
      <c r="C91" s="163" t="s">
        <v>72</v>
      </c>
      <c r="D91" s="162">
        <f t="shared" si="7"/>
        <v>0</v>
      </c>
      <c r="E91" s="161"/>
      <c r="F91" s="161"/>
      <c r="G91" s="161"/>
      <c r="H91" s="161"/>
      <c r="I91" s="161"/>
      <c r="J91" s="160"/>
    </row>
    <row r="95" spans="1:10" hidden="1" x14ac:dyDescent="0.25">
      <c r="A95" t="s">
        <v>167</v>
      </c>
      <c r="B95" t="s">
        <v>166</v>
      </c>
    </row>
  </sheetData>
  <mergeCells count="14">
    <mergeCell ref="A1:J1"/>
    <mergeCell ref="A3:A6"/>
    <mergeCell ref="D3:J3"/>
    <mergeCell ref="D4:D6"/>
    <mergeCell ref="E4:J4"/>
    <mergeCell ref="A13:J13"/>
    <mergeCell ref="E5:E6"/>
    <mergeCell ref="A8:J8"/>
    <mergeCell ref="F5:F6"/>
    <mergeCell ref="G5:G6"/>
    <mergeCell ref="H5:H6"/>
    <mergeCell ref="I5:J5"/>
    <mergeCell ref="B3:B6"/>
    <mergeCell ref="C3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="90" zoomScaleNormal="90" workbookViewId="0">
      <selection sqref="A1:J1"/>
    </sheetView>
  </sheetViews>
  <sheetFormatPr defaultRowHeight="15" x14ac:dyDescent="0.25"/>
  <cols>
    <col min="1" max="1" width="42.85546875" customWidth="1"/>
    <col min="3" max="3" width="14.28515625" customWidth="1"/>
    <col min="4" max="4" width="21.28515625" customWidth="1"/>
    <col min="5" max="5" width="20.28515625" customWidth="1"/>
    <col min="6" max="6" width="16.7109375" customWidth="1"/>
    <col min="7" max="7" width="17.85546875" customWidth="1"/>
    <col min="8" max="8" width="17.7109375" hidden="1" customWidth="1"/>
    <col min="9" max="9" width="17.140625" customWidth="1"/>
    <col min="10" max="10" width="15.140625" customWidth="1"/>
  </cols>
  <sheetData>
    <row r="1" spans="1:10" ht="31.5" customHeight="1" thickBot="1" x14ac:dyDescent="0.3">
      <c r="A1" s="403" t="s">
        <v>189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0" ht="16.5" thickBot="1" x14ac:dyDescent="0.3">
      <c r="A2" s="145"/>
      <c r="B2" s="143"/>
      <c r="C2" s="143"/>
      <c r="D2" s="144" t="s">
        <v>188</v>
      </c>
      <c r="E2" s="159">
        <v>2020</v>
      </c>
      <c r="F2" s="143" t="s">
        <v>165</v>
      </c>
      <c r="G2" s="143"/>
      <c r="H2" s="143"/>
      <c r="I2" s="143"/>
      <c r="J2" s="142"/>
    </row>
    <row r="3" spans="1:10" ht="32.25" customHeight="1" thickBot="1" x14ac:dyDescent="0.3">
      <c r="A3" s="404" t="s">
        <v>187</v>
      </c>
      <c r="B3" s="398" t="s">
        <v>162</v>
      </c>
      <c r="C3" s="401" t="s">
        <v>161</v>
      </c>
      <c r="D3" s="406" t="s">
        <v>186</v>
      </c>
      <c r="E3" s="407"/>
      <c r="F3" s="407"/>
      <c r="G3" s="407"/>
      <c r="H3" s="407"/>
      <c r="I3" s="407"/>
      <c r="J3" s="408"/>
    </row>
    <row r="4" spans="1:10" ht="16.5" thickBot="1" x14ac:dyDescent="0.3">
      <c r="A4" s="405"/>
      <c r="B4" s="399"/>
      <c r="C4" s="402"/>
      <c r="D4" s="404" t="s">
        <v>153</v>
      </c>
      <c r="E4" s="409" t="s">
        <v>159</v>
      </c>
      <c r="F4" s="410"/>
      <c r="G4" s="410"/>
      <c r="H4" s="410"/>
      <c r="I4" s="410"/>
      <c r="J4" s="397"/>
    </row>
    <row r="5" spans="1:10" ht="174.75" customHeight="1" thickBot="1" x14ac:dyDescent="0.3">
      <c r="A5" s="405"/>
      <c r="B5" s="399"/>
      <c r="C5" s="402"/>
      <c r="D5" s="405"/>
      <c r="E5" s="391" t="s">
        <v>185</v>
      </c>
      <c r="F5" s="394" t="s">
        <v>157</v>
      </c>
      <c r="G5" s="391" t="s">
        <v>156</v>
      </c>
      <c r="H5" s="394" t="s">
        <v>155</v>
      </c>
      <c r="I5" s="396" t="s">
        <v>184</v>
      </c>
      <c r="J5" s="397"/>
    </row>
    <row r="6" spans="1:10" ht="16.5" thickBot="1" x14ac:dyDescent="0.3">
      <c r="A6" s="395"/>
      <c r="B6" s="400"/>
      <c r="C6" s="402"/>
      <c r="D6" s="395"/>
      <c r="E6" s="392"/>
      <c r="F6" s="395"/>
      <c r="G6" s="392"/>
      <c r="H6" s="395"/>
      <c r="I6" s="141" t="s">
        <v>153</v>
      </c>
      <c r="J6" s="140" t="s">
        <v>152</v>
      </c>
    </row>
    <row r="7" spans="1:10" ht="16.5" thickBot="1" x14ac:dyDescent="0.3">
      <c r="A7" s="139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7">
        <v>8</v>
      </c>
      <c r="I7" s="136">
        <v>9</v>
      </c>
      <c r="J7" s="135">
        <v>10</v>
      </c>
    </row>
    <row r="8" spans="1:10" ht="15.75" hidden="1" thickBot="1" x14ac:dyDescent="0.3">
      <c r="A8" s="393" t="s">
        <v>151</v>
      </c>
      <c r="B8" s="389"/>
      <c r="C8" s="389"/>
      <c r="D8" s="389"/>
      <c r="E8" s="389"/>
      <c r="F8" s="389"/>
      <c r="G8" s="389"/>
      <c r="H8" s="389"/>
      <c r="I8" s="389"/>
      <c r="J8" s="390"/>
    </row>
    <row r="9" spans="1:10" ht="15.75" thickBot="1" x14ac:dyDescent="0.3"/>
    <row r="10" spans="1:10" ht="48" hidden="1" thickBot="1" x14ac:dyDescent="0.3">
      <c r="A10" s="53" t="s">
        <v>150</v>
      </c>
      <c r="B10" s="51">
        <v>2</v>
      </c>
      <c r="C10" s="51">
        <v>180</v>
      </c>
      <c r="D10" s="88"/>
      <c r="E10" s="51" t="s">
        <v>82</v>
      </c>
      <c r="F10" s="88"/>
      <c r="G10" s="88"/>
      <c r="H10" s="51" t="s">
        <v>82</v>
      </c>
      <c r="I10" s="134"/>
      <c r="J10" s="51" t="s">
        <v>82</v>
      </c>
    </row>
    <row r="11" spans="1:10" ht="63.75" hidden="1" thickBot="1" x14ac:dyDescent="0.3">
      <c r="A11" s="48" t="s">
        <v>149</v>
      </c>
      <c r="B11" s="47">
        <v>3</v>
      </c>
      <c r="C11" s="47">
        <v>130</v>
      </c>
      <c r="D11" s="132"/>
      <c r="E11" s="132"/>
      <c r="F11" s="47" t="s">
        <v>82</v>
      </c>
      <c r="G11" s="47" t="s">
        <v>82</v>
      </c>
      <c r="H11" s="47" t="s">
        <v>82</v>
      </c>
      <c r="I11" s="131"/>
      <c r="J11" s="47" t="s">
        <v>82</v>
      </c>
    </row>
    <row r="12" spans="1:10" ht="26.25" customHeight="1" thickBot="1" x14ac:dyDescent="0.3">
      <c r="A12" s="76" t="s">
        <v>148</v>
      </c>
      <c r="B12" s="75">
        <v>100</v>
      </c>
      <c r="C12" s="75" t="s">
        <v>72</v>
      </c>
      <c r="D12" s="72">
        <f>E12+F12+G12+H12+I12</f>
        <v>12763900</v>
      </c>
      <c r="E12" s="74">
        <f>E15+E16</f>
        <v>12763900</v>
      </c>
      <c r="F12" s="74">
        <f>F15+F27</f>
        <v>0</v>
      </c>
      <c r="G12" s="74">
        <f>G15+G27</f>
        <v>0</v>
      </c>
      <c r="H12" s="74"/>
      <c r="I12" s="74">
        <f>I14+I16+I26+I32+I33</f>
        <v>0</v>
      </c>
      <c r="J12" s="130">
        <f>J16+J32</f>
        <v>0</v>
      </c>
    </row>
    <row r="13" spans="1:10" ht="22.5" hidden="1" customHeight="1" thickBot="1" x14ac:dyDescent="0.3">
      <c r="A13" s="203" t="s">
        <v>147</v>
      </c>
      <c r="B13" s="155"/>
      <c r="C13" s="155"/>
      <c r="D13" s="155"/>
      <c r="E13" s="155"/>
      <c r="F13" s="155"/>
      <c r="G13" s="155"/>
      <c r="H13" s="155"/>
      <c r="I13" s="155"/>
      <c r="J13" s="202"/>
    </row>
    <row r="14" spans="1:10" ht="32.25" thickBot="1" x14ac:dyDescent="0.3">
      <c r="A14" s="122" t="s">
        <v>183</v>
      </c>
      <c r="B14" s="201">
        <v>110</v>
      </c>
      <c r="C14" s="200">
        <v>120</v>
      </c>
      <c r="D14" s="199">
        <f>I14</f>
        <v>0</v>
      </c>
      <c r="E14" s="200" t="s">
        <v>82</v>
      </c>
      <c r="F14" s="200" t="s">
        <v>82</v>
      </c>
      <c r="G14" s="200" t="s">
        <v>82</v>
      </c>
      <c r="H14" s="200" t="s">
        <v>82</v>
      </c>
      <c r="I14" s="199"/>
      <c r="J14" s="198" t="s">
        <v>82</v>
      </c>
    </row>
    <row r="15" spans="1:10" ht="52.5" customHeight="1" thickBot="1" x14ac:dyDescent="0.3">
      <c r="A15" s="94" t="s">
        <v>182</v>
      </c>
      <c r="B15" s="127"/>
      <c r="C15" s="127">
        <v>120</v>
      </c>
      <c r="D15" s="124">
        <f>E15+F15+G15+I15</f>
        <v>0</v>
      </c>
      <c r="E15" s="125"/>
      <c r="F15" s="125"/>
      <c r="G15" s="125"/>
      <c r="H15" s="125" t="s">
        <v>82</v>
      </c>
      <c r="I15" s="124"/>
      <c r="J15" s="123"/>
    </row>
    <row r="16" spans="1:10" ht="22.5" customHeight="1" thickBot="1" x14ac:dyDescent="0.3">
      <c r="A16" s="197" t="s">
        <v>181</v>
      </c>
      <c r="B16" s="51"/>
      <c r="C16" s="51">
        <v>130</v>
      </c>
      <c r="D16" s="54">
        <f>I16</f>
        <v>0</v>
      </c>
      <c r="E16" s="54">
        <f>E38</f>
        <v>12763900</v>
      </c>
      <c r="F16" s="51" t="s">
        <v>82</v>
      </c>
      <c r="G16" s="51" t="s">
        <v>82</v>
      </c>
      <c r="H16" s="54"/>
      <c r="I16" s="54"/>
      <c r="J16" s="54"/>
    </row>
    <row r="17" spans="1:10" ht="32.25" thickBot="1" x14ac:dyDescent="0.3">
      <c r="A17" s="129" t="s">
        <v>180</v>
      </c>
      <c r="B17" s="121"/>
      <c r="C17" s="117">
        <v>130</v>
      </c>
      <c r="D17" s="115">
        <f>I17</f>
        <v>0</v>
      </c>
      <c r="E17" s="116"/>
      <c r="F17" s="116"/>
      <c r="G17" s="116"/>
      <c r="H17" s="196" t="s">
        <v>82</v>
      </c>
      <c r="I17" s="195"/>
      <c r="J17" s="119"/>
    </row>
    <row r="18" spans="1:10" ht="32.25" thickBot="1" x14ac:dyDescent="0.3">
      <c r="A18" s="94" t="s">
        <v>142</v>
      </c>
      <c r="B18" s="127"/>
      <c r="C18" s="127">
        <v>130</v>
      </c>
      <c r="D18" s="115">
        <f>E18+F18+G18+I18</f>
        <v>0</v>
      </c>
      <c r="E18" s="125"/>
      <c r="F18" s="125"/>
      <c r="G18" s="125"/>
      <c r="H18" s="125" t="s">
        <v>82</v>
      </c>
      <c r="I18" s="124"/>
      <c r="J18" s="194"/>
    </row>
    <row r="19" spans="1:10" s="58" customFormat="1" ht="48" hidden="1" thickBot="1" x14ac:dyDescent="0.3">
      <c r="A19" s="193" t="s">
        <v>141</v>
      </c>
      <c r="B19" s="99">
        <v>11</v>
      </c>
      <c r="C19" s="192">
        <v>130</v>
      </c>
      <c r="D19" s="115"/>
      <c r="E19" s="191"/>
      <c r="F19" s="191"/>
      <c r="G19" s="191"/>
      <c r="H19" s="190" t="s">
        <v>82</v>
      </c>
      <c r="I19" s="95"/>
      <c r="J19" s="189"/>
    </row>
    <row r="20" spans="1:10" s="58" customFormat="1" ht="48" hidden="1" thickBot="1" x14ac:dyDescent="0.3">
      <c r="A20" s="109" t="s">
        <v>140</v>
      </c>
      <c r="B20" s="108">
        <v>12</v>
      </c>
      <c r="C20" s="108">
        <v>130</v>
      </c>
      <c r="D20" s="115"/>
      <c r="E20" s="188"/>
      <c r="F20" s="188"/>
      <c r="G20" s="188"/>
      <c r="H20" s="107" t="s">
        <v>82</v>
      </c>
      <c r="I20" s="106"/>
      <c r="J20" s="105"/>
    </row>
    <row r="21" spans="1:10" s="58" customFormat="1" ht="48" hidden="1" customHeight="1" thickBot="1" x14ac:dyDescent="0.3">
      <c r="A21" s="63" t="s">
        <v>139</v>
      </c>
      <c r="B21" s="62">
        <v>13</v>
      </c>
      <c r="C21" s="62">
        <v>130</v>
      </c>
      <c r="D21" s="115"/>
      <c r="E21" s="61"/>
      <c r="F21" s="61"/>
      <c r="G21" s="61"/>
      <c r="H21" s="103" t="s">
        <v>82</v>
      </c>
      <c r="I21" s="101"/>
      <c r="J21" s="101"/>
    </row>
    <row r="22" spans="1:10" s="58" customFormat="1" ht="48" hidden="1" thickBot="1" x14ac:dyDescent="0.3">
      <c r="A22" s="63" t="s">
        <v>138</v>
      </c>
      <c r="B22" s="62">
        <v>14</v>
      </c>
      <c r="C22" s="62">
        <v>130</v>
      </c>
      <c r="D22" s="115"/>
      <c r="E22" s="61"/>
      <c r="F22" s="61"/>
      <c r="G22" s="61"/>
      <c r="H22" s="103" t="s">
        <v>82</v>
      </c>
      <c r="I22" s="102"/>
      <c r="J22" s="101"/>
    </row>
    <row r="23" spans="1:10" s="58" customFormat="1" ht="32.25" hidden="1" thickBot="1" x14ac:dyDescent="0.3">
      <c r="A23" s="63" t="s">
        <v>137</v>
      </c>
      <c r="B23" s="62">
        <v>15</v>
      </c>
      <c r="C23" s="62">
        <v>130</v>
      </c>
      <c r="D23" s="115"/>
      <c r="E23" s="61"/>
      <c r="F23" s="61"/>
      <c r="G23" s="61"/>
      <c r="H23" s="103" t="s">
        <v>82</v>
      </c>
      <c r="I23" s="102"/>
      <c r="J23" s="101"/>
    </row>
    <row r="24" spans="1:10" s="58" customFormat="1" ht="32.25" hidden="1" thickBot="1" x14ac:dyDescent="0.3">
      <c r="A24" s="100" t="s">
        <v>136</v>
      </c>
      <c r="B24" s="99">
        <v>16</v>
      </c>
      <c r="C24" s="99">
        <v>130</v>
      </c>
      <c r="D24" s="115"/>
      <c r="E24" s="187"/>
      <c r="F24" s="187"/>
      <c r="G24" s="187"/>
      <c r="H24" s="97" t="s">
        <v>82</v>
      </c>
      <c r="I24" s="96"/>
      <c r="J24" s="95"/>
    </row>
    <row r="25" spans="1:10" ht="16.5" thickBot="1" x14ac:dyDescent="0.3">
      <c r="A25" s="94" t="s">
        <v>179</v>
      </c>
      <c r="B25" s="93"/>
      <c r="C25" s="93">
        <v>130</v>
      </c>
      <c r="D25" s="124">
        <f>E25+F25+G25+I25</f>
        <v>0</v>
      </c>
      <c r="E25" s="91"/>
      <c r="F25" s="91"/>
      <c r="G25" s="91"/>
      <c r="H25" s="91" t="s">
        <v>82</v>
      </c>
      <c r="I25" s="90"/>
      <c r="J25" s="89"/>
    </row>
    <row r="26" spans="1:10" ht="32.25" thickBot="1" x14ac:dyDescent="0.3">
      <c r="A26" s="57" t="s">
        <v>134</v>
      </c>
      <c r="B26" s="51">
        <v>120</v>
      </c>
      <c r="C26" s="51">
        <v>140</v>
      </c>
      <c r="D26" s="54">
        <f>I26</f>
        <v>0</v>
      </c>
      <c r="E26" s="51" t="s">
        <v>82</v>
      </c>
      <c r="F26" s="51" t="s">
        <v>82</v>
      </c>
      <c r="G26" s="51" t="s">
        <v>82</v>
      </c>
      <c r="H26" s="51" t="s">
        <v>82</v>
      </c>
      <c r="I26" s="88"/>
      <c r="J26" s="51" t="s">
        <v>82</v>
      </c>
    </row>
    <row r="27" spans="1:10" ht="32.25" thickBot="1" x14ac:dyDescent="0.3">
      <c r="A27" s="57" t="s">
        <v>133</v>
      </c>
      <c r="B27" s="51">
        <v>130</v>
      </c>
      <c r="C27" s="51">
        <v>180</v>
      </c>
      <c r="D27" s="54">
        <f>F27+G27</f>
        <v>0</v>
      </c>
      <c r="E27" s="51" t="s">
        <v>82</v>
      </c>
      <c r="F27" s="88">
        <f>F38</f>
        <v>0</v>
      </c>
      <c r="G27" s="88"/>
      <c r="H27" s="64" t="s">
        <v>82</v>
      </c>
      <c r="I27" s="86" t="s">
        <v>80</v>
      </c>
      <c r="J27" s="51" t="s">
        <v>82</v>
      </c>
    </row>
    <row r="28" spans="1:10" ht="16.5" thickBot="1" x14ac:dyDescent="0.3">
      <c r="A28" s="57" t="s">
        <v>132</v>
      </c>
      <c r="B28" s="51"/>
      <c r="C28" s="51" t="s">
        <v>80</v>
      </c>
      <c r="D28" s="85">
        <f>I28+J28</f>
        <v>0</v>
      </c>
      <c r="E28" s="79" t="s">
        <v>80</v>
      </c>
      <c r="F28" s="84" t="s">
        <v>80</v>
      </c>
      <c r="G28" s="84" t="s">
        <v>80</v>
      </c>
      <c r="H28" s="51"/>
      <c r="I28" s="83">
        <f>I29+I30+I31</f>
        <v>0</v>
      </c>
      <c r="J28" s="82"/>
    </row>
    <row r="29" spans="1:10" ht="33.75" customHeight="1" thickBot="1" x14ac:dyDescent="0.3">
      <c r="A29" s="57" t="s">
        <v>131</v>
      </c>
      <c r="B29" s="51"/>
      <c r="C29" s="51">
        <v>410</v>
      </c>
      <c r="D29" s="85">
        <f>I29+J29</f>
        <v>0</v>
      </c>
      <c r="E29" s="79" t="s">
        <v>80</v>
      </c>
      <c r="F29" s="84" t="s">
        <v>80</v>
      </c>
      <c r="G29" s="84" t="s">
        <v>80</v>
      </c>
      <c r="H29" s="51"/>
      <c r="I29" s="83"/>
      <c r="J29" s="82"/>
    </row>
    <row r="30" spans="1:10" ht="33.75" customHeight="1" thickBot="1" x14ac:dyDescent="0.3">
      <c r="A30" s="57" t="s">
        <v>128</v>
      </c>
      <c r="B30" s="51"/>
      <c r="C30" s="51">
        <v>420</v>
      </c>
      <c r="D30" s="85">
        <f>I30+J30</f>
        <v>0</v>
      </c>
      <c r="E30" s="79" t="s">
        <v>80</v>
      </c>
      <c r="F30" s="84" t="s">
        <v>80</v>
      </c>
      <c r="G30" s="84" t="s">
        <v>80</v>
      </c>
      <c r="H30" s="51"/>
      <c r="I30" s="83"/>
      <c r="J30" s="82"/>
    </row>
    <row r="31" spans="1:10" ht="36" customHeight="1" thickBot="1" x14ac:dyDescent="0.3">
      <c r="A31" s="57" t="s">
        <v>127</v>
      </c>
      <c r="B31" s="51"/>
      <c r="C31" s="51">
        <v>440</v>
      </c>
      <c r="D31" s="85">
        <f>I31+J31</f>
        <v>0</v>
      </c>
      <c r="E31" s="79" t="s">
        <v>80</v>
      </c>
      <c r="F31" s="84" t="s">
        <v>80</v>
      </c>
      <c r="G31" s="84" t="s">
        <v>80</v>
      </c>
      <c r="H31" s="51"/>
      <c r="I31" s="83"/>
      <c r="J31" s="82"/>
    </row>
    <row r="32" spans="1:10" ht="16.5" thickBot="1" x14ac:dyDescent="0.3">
      <c r="A32" s="53" t="s">
        <v>178</v>
      </c>
      <c r="B32" s="51">
        <v>140</v>
      </c>
      <c r="C32" s="51">
        <v>180</v>
      </c>
      <c r="D32" s="54">
        <f>I32</f>
        <v>0</v>
      </c>
      <c r="E32" s="51" t="s">
        <v>82</v>
      </c>
      <c r="F32" s="51" t="s">
        <v>82</v>
      </c>
      <c r="G32" s="51" t="s">
        <v>82</v>
      </c>
      <c r="H32" s="51" t="s">
        <v>82</v>
      </c>
      <c r="I32" s="77"/>
      <c r="J32" s="88"/>
    </row>
    <row r="33" spans="1:10" s="65" customFormat="1" ht="16.5" thickBot="1" x14ac:dyDescent="0.3">
      <c r="A33" s="186" t="s">
        <v>177</v>
      </c>
      <c r="B33" s="67">
        <v>150</v>
      </c>
      <c r="C33" s="67" t="s">
        <v>82</v>
      </c>
      <c r="D33" s="66">
        <f>I33</f>
        <v>0</v>
      </c>
      <c r="E33" s="67" t="s">
        <v>82</v>
      </c>
      <c r="F33" s="67" t="s">
        <v>82</v>
      </c>
      <c r="G33" s="67" t="s">
        <v>82</v>
      </c>
      <c r="H33" s="67" t="s">
        <v>82</v>
      </c>
      <c r="I33" s="185"/>
      <c r="J33" s="67" t="s">
        <v>82</v>
      </c>
    </row>
    <row r="34" spans="1:10" s="58" customFormat="1" ht="48" hidden="1" thickBot="1" x14ac:dyDescent="0.3">
      <c r="A34" s="63" t="s">
        <v>129</v>
      </c>
      <c r="B34" s="62">
        <v>21</v>
      </c>
      <c r="C34" s="62">
        <v>410</v>
      </c>
      <c r="D34" s="101"/>
      <c r="E34" s="62"/>
      <c r="F34" s="62"/>
      <c r="G34" s="62"/>
      <c r="H34" s="62" t="s">
        <v>82</v>
      </c>
      <c r="I34" s="102"/>
      <c r="J34" s="62"/>
    </row>
    <row r="35" spans="1:10" s="58" customFormat="1" ht="32.25" hidden="1" thickBot="1" x14ac:dyDescent="0.3">
      <c r="A35" s="63" t="s">
        <v>128</v>
      </c>
      <c r="B35" s="62">
        <v>22</v>
      </c>
      <c r="C35" s="62">
        <v>420</v>
      </c>
      <c r="D35" s="101"/>
      <c r="E35" s="62"/>
      <c r="F35" s="62"/>
      <c r="G35" s="62"/>
      <c r="H35" s="62" t="s">
        <v>82</v>
      </c>
      <c r="I35" s="102"/>
      <c r="J35" s="62"/>
    </row>
    <row r="36" spans="1:10" s="58" customFormat="1" ht="32.25" hidden="1" thickBot="1" x14ac:dyDescent="0.3">
      <c r="A36" s="63" t="s">
        <v>127</v>
      </c>
      <c r="B36" s="62">
        <v>23</v>
      </c>
      <c r="C36" s="62">
        <v>440</v>
      </c>
      <c r="D36" s="101"/>
      <c r="E36" s="62"/>
      <c r="F36" s="62"/>
      <c r="G36" s="62"/>
      <c r="H36" s="62" t="s">
        <v>82</v>
      </c>
      <c r="I36" s="102"/>
      <c r="J36" s="62"/>
    </row>
    <row r="37" spans="1:10" ht="15.75" thickBot="1" x14ac:dyDescent="0.3"/>
    <row r="38" spans="1:10" ht="16.5" thickBot="1" x14ac:dyDescent="0.3">
      <c r="A38" s="76" t="s">
        <v>126</v>
      </c>
      <c r="B38" s="75">
        <v>200</v>
      </c>
      <c r="C38" s="75" t="s">
        <v>72</v>
      </c>
      <c r="D38" s="74">
        <f t="shared" ref="D38:D43" si="0">E38+F38+G38+I38</f>
        <v>12763900</v>
      </c>
      <c r="E38" s="74">
        <f>E40+E51+E60+E68</f>
        <v>12763900</v>
      </c>
      <c r="F38" s="74">
        <f>F40+F51+F60+F68</f>
        <v>0</v>
      </c>
      <c r="G38" s="74">
        <f>G40+G51+G60+G68</f>
        <v>0</v>
      </c>
      <c r="H38" s="74">
        <f>H40+H51+H60+H68+H78+H79+H81</f>
        <v>0</v>
      </c>
      <c r="I38" s="74">
        <f>I40+I51+I60+I68</f>
        <v>0</v>
      </c>
      <c r="J38" s="74">
        <f>J40+J51+J60+J68</f>
        <v>0</v>
      </c>
    </row>
    <row r="39" spans="1:10" ht="16.5" hidden="1" thickBot="1" x14ac:dyDescent="0.3">
      <c r="A39" s="57"/>
      <c r="B39" s="184"/>
      <c r="C39" s="184"/>
      <c r="D39" s="74">
        <f t="shared" si="0"/>
        <v>0</v>
      </c>
      <c r="E39" s="54"/>
      <c r="F39" s="54"/>
      <c r="G39" s="54"/>
      <c r="H39" s="54"/>
      <c r="I39" s="54"/>
      <c r="J39" s="54"/>
    </row>
    <row r="40" spans="1:10" ht="25.5" customHeight="1" thickBot="1" x14ac:dyDescent="0.3">
      <c r="A40" s="182" t="s">
        <v>176</v>
      </c>
      <c r="B40" s="51">
        <v>210</v>
      </c>
      <c r="C40" s="51">
        <v>100</v>
      </c>
      <c r="D40" s="162">
        <f t="shared" si="0"/>
        <v>10009400</v>
      </c>
      <c r="E40" s="54">
        <f t="shared" ref="E40:J40" si="1">E41+E48+E49+E50</f>
        <v>10009400</v>
      </c>
      <c r="F40" s="54">
        <f t="shared" si="1"/>
        <v>0</v>
      </c>
      <c r="G40" s="54">
        <f t="shared" si="1"/>
        <v>0</v>
      </c>
      <c r="H40" s="54">
        <f t="shared" si="1"/>
        <v>0</v>
      </c>
      <c r="I40" s="54">
        <f t="shared" si="1"/>
        <v>0</v>
      </c>
      <c r="J40" s="54">
        <f t="shared" si="1"/>
        <v>0</v>
      </c>
    </row>
    <row r="41" spans="1:10" ht="32.25" thickBot="1" x14ac:dyDescent="0.3">
      <c r="A41" s="57" t="s">
        <v>124</v>
      </c>
      <c r="B41" s="51">
        <v>211</v>
      </c>
      <c r="C41" s="51">
        <v>111</v>
      </c>
      <c r="D41" s="162">
        <f t="shared" si="0"/>
        <v>7687700</v>
      </c>
      <c r="E41" s="54">
        <v>7687700</v>
      </c>
      <c r="F41" s="54">
        <v>0</v>
      </c>
      <c r="G41" s="54"/>
      <c r="H41" s="54"/>
      <c r="I41" s="55"/>
      <c r="J41" s="54"/>
    </row>
    <row r="42" spans="1:10" ht="32.25" thickBot="1" x14ac:dyDescent="0.3">
      <c r="A42" s="57" t="s">
        <v>123</v>
      </c>
      <c r="B42" s="51">
        <v>212</v>
      </c>
      <c r="C42" s="51">
        <v>111</v>
      </c>
      <c r="D42" s="162">
        <f t="shared" si="0"/>
        <v>0</v>
      </c>
      <c r="E42" s="54"/>
      <c r="F42" s="54"/>
      <c r="G42" s="54"/>
      <c r="H42" s="54"/>
      <c r="I42" s="55"/>
      <c r="J42" s="54"/>
    </row>
    <row r="43" spans="1:10" ht="32.25" thickBot="1" x14ac:dyDescent="0.3">
      <c r="A43" s="57" t="s">
        <v>122</v>
      </c>
      <c r="B43" s="51">
        <v>213</v>
      </c>
      <c r="C43" s="51">
        <v>111</v>
      </c>
      <c r="D43" s="162">
        <f t="shared" si="0"/>
        <v>0</v>
      </c>
      <c r="E43" s="54"/>
      <c r="F43" s="54"/>
      <c r="G43" s="54"/>
      <c r="H43" s="54"/>
      <c r="I43" s="55"/>
      <c r="J43" s="54"/>
    </row>
    <row r="44" spans="1:10" s="58" customFormat="1" ht="16.5" hidden="1" thickBot="1" x14ac:dyDescent="0.3">
      <c r="A44" s="63" t="s">
        <v>121</v>
      </c>
      <c r="B44" s="62">
        <v>45</v>
      </c>
      <c r="C44" s="62">
        <v>111</v>
      </c>
      <c r="D44" s="162"/>
      <c r="E44" s="59"/>
      <c r="F44" s="59"/>
      <c r="G44" s="59"/>
      <c r="H44" s="59"/>
      <c r="I44" s="60"/>
      <c r="J44" s="59"/>
    </row>
    <row r="45" spans="1:10" ht="21" customHeight="1" thickBot="1" x14ac:dyDescent="0.3">
      <c r="A45" s="57" t="s">
        <v>120</v>
      </c>
      <c r="B45" s="51">
        <v>214</v>
      </c>
      <c r="C45" s="51">
        <v>111</v>
      </c>
      <c r="D45" s="162">
        <f>E45+F45+G45+I45</f>
        <v>0</v>
      </c>
      <c r="E45" s="54"/>
      <c r="F45" s="54"/>
      <c r="G45" s="54"/>
      <c r="H45" s="54"/>
      <c r="I45" s="55"/>
      <c r="J45" s="54"/>
    </row>
    <row r="46" spans="1:10" s="58" customFormat="1" ht="16.5" hidden="1" thickBot="1" x14ac:dyDescent="0.3">
      <c r="A46" s="63" t="s">
        <v>119</v>
      </c>
      <c r="B46" s="62">
        <v>47</v>
      </c>
      <c r="C46" s="62">
        <v>111</v>
      </c>
      <c r="D46" s="162"/>
      <c r="E46" s="59"/>
      <c r="F46" s="59"/>
      <c r="G46" s="59"/>
      <c r="H46" s="59"/>
      <c r="I46" s="60"/>
      <c r="J46" s="59"/>
    </row>
    <row r="47" spans="1:10" s="58" customFormat="1" ht="16.5" hidden="1" thickBot="1" x14ac:dyDescent="0.3">
      <c r="A47" s="63" t="s">
        <v>118</v>
      </c>
      <c r="B47" s="62">
        <v>48</v>
      </c>
      <c r="C47" s="62">
        <v>111</v>
      </c>
      <c r="D47" s="162"/>
      <c r="E47" s="59"/>
      <c r="F47" s="59"/>
      <c r="G47" s="59"/>
      <c r="H47" s="59"/>
      <c r="I47" s="60"/>
      <c r="J47" s="59"/>
    </row>
    <row r="48" spans="1:10" ht="32.25" thickBot="1" x14ac:dyDescent="0.3">
      <c r="A48" s="57" t="s">
        <v>175</v>
      </c>
      <c r="B48" s="51">
        <v>215</v>
      </c>
      <c r="C48" s="51">
        <v>112</v>
      </c>
      <c r="D48" s="162">
        <f>E48+F48+G48+I48</f>
        <v>0</v>
      </c>
      <c r="E48" s="54">
        <v>0</v>
      </c>
      <c r="F48" s="54">
        <v>0</v>
      </c>
      <c r="G48" s="54"/>
      <c r="H48" s="54"/>
      <c r="I48" s="55"/>
      <c r="J48" s="54"/>
    </row>
    <row r="49" spans="1:10" s="58" customFormat="1" ht="79.5" hidden="1" thickBot="1" x14ac:dyDescent="0.3">
      <c r="A49" s="63" t="s">
        <v>116</v>
      </c>
      <c r="B49" s="62">
        <v>50</v>
      </c>
      <c r="C49" s="62">
        <v>113</v>
      </c>
      <c r="D49" s="162"/>
      <c r="E49" s="59"/>
      <c r="F49" s="59"/>
      <c r="G49" s="59"/>
      <c r="H49" s="59"/>
      <c r="I49" s="60"/>
      <c r="J49" s="59"/>
    </row>
    <row r="50" spans="1:10" ht="16.5" thickBot="1" x14ac:dyDescent="0.3">
      <c r="A50" s="57" t="s">
        <v>115</v>
      </c>
      <c r="B50" s="51">
        <v>216</v>
      </c>
      <c r="C50" s="51">
        <v>119</v>
      </c>
      <c r="D50" s="162">
        <f>E50+F50+G50+I50</f>
        <v>2321700</v>
      </c>
      <c r="E50" s="54">
        <v>2321700</v>
      </c>
      <c r="F50" s="54">
        <v>0</v>
      </c>
      <c r="G50" s="54"/>
      <c r="H50" s="54"/>
      <c r="I50" s="55"/>
      <c r="J50" s="54"/>
    </row>
    <row r="51" spans="1:10" ht="32.25" thickBot="1" x14ac:dyDescent="0.3">
      <c r="A51" s="57" t="s">
        <v>174</v>
      </c>
      <c r="B51" s="51">
        <v>220</v>
      </c>
      <c r="C51" s="51">
        <v>300</v>
      </c>
      <c r="D51" s="162">
        <f>E51+F51+G51+I51</f>
        <v>0</v>
      </c>
      <c r="E51" s="54">
        <f t="shared" ref="E51:J51" si="2">E54+E58</f>
        <v>0</v>
      </c>
      <c r="F51" s="54">
        <f t="shared" si="2"/>
        <v>0</v>
      </c>
      <c r="G51" s="54">
        <f t="shared" si="2"/>
        <v>0</v>
      </c>
      <c r="H51" s="54">
        <f t="shared" si="2"/>
        <v>0</v>
      </c>
      <c r="I51" s="54">
        <f t="shared" si="2"/>
        <v>0</v>
      </c>
      <c r="J51" s="54">
        <f t="shared" si="2"/>
        <v>0</v>
      </c>
    </row>
    <row r="52" spans="1:10" s="58" customFormat="1" ht="63.75" hidden="1" thickBot="1" x14ac:dyDescent="0.3">
      <c r="A52" s="63" t="s">
        <v>113</v>
      </c>
      <c r="B52" s="62">
        <v>53</v>
      </c>
      <c r="C52" s="62">
        <v>320</v>
      </c>
      <c r="D52" s="162"/>
      <c r="E52" s="59"/>
      <c r="F52" s="59"/>
      <c r="G52" s="59"/>
      <c r="H52" s="59"/>
      <c r="I52" s="59"/>
      <c r="J52" s="59"/>
    </row>
    <row r="53" spans="1:10" s="58" customFormat="1" ht="63.75" hidden="1" thickBot="1" x14ac:dyDescent="0.3">
      <c r="A53" s="63" t="s">
        <v>112</v>
      </c>
      <c r="B53" s="62">
        <v>54</v>
      </c>
      <c r="C53" s="62">
        <v>321</v>
      </c>
      <c r="D53" s="162"/>
      <c r="E53" s="59"/>
      <c r="F53" s="59"/>
      <c r="G53" s="59"/>
      <c r="H53" s="59"/>
      <c r="I53" s="60"/>
      <c r="J53" s="59"/>
    </row>
    <row r="54" spans="1:10" ht="16.5" thickBot="1" x14ac:dyDescent="0.3">
      <c r="A54" s="57" t="s">
        <v>173</v>
      </c>
      <c r="B54" s="51">
        <v>221</v>
      </c>
      <c r="C54" s="51">
        <v>340</v>
      </c>
      <c r="D54" s="162">
        <f>E54+F54+G54+I54</f>
        <v>0</v>
      </c>
      <c r="E54" s="54">
        <v>0</v>
      </c>
      <c r="F54" s="54">
        <v>0</v>
      </c>
      <c r="G54" s="64"/>
      <c r="H54" s="54"/>
      <c r="I54" s="55"/>
      <c r="J54" s="54"/>
    </row>
    <row r="55" spans="1:10" s="58" customFormat="1" ht="16.5" hidden="1" thickBot="1" x14ac:dyDescent="0.3">
      <c r="A55" s="63" t="s">
        <v>110</v>
      </c>
      <c r="B55" s="62">
        <v>56</v>
      </c>
      <c r="C55" s="62">
        <v>350</v>
      </c>
      <c r="D55" s="162"/>
      <c r="E55" s="59"/>
      <c r="F55" s="59"/>
      <c r="G55" s="61"/>
      <c r="H55" s="59"/>
      <c r="I55" s="60"/>
      <c r="J55" s="59"/>
    </row>
    <row r="56" spans="1:10" s="58" customFormat="1" ht="16.5" hidden="1" thickBot="1" x14ac:dyDescent="0.3">
      <c r="A56" s="63" t="s">
        <v>109</v>
      </c>
      <c r="B56" s="62">
        <v>57</v>
      </c>
      <c r="C56" s="62">
        <v>360</v>
      </c>
      <c r="D56" s="162"/>
      <c r="E56" s="59"/>
      <c r="F56" s="59"/>
      <c r="G56" s="61"/>
      <c r="H56" s="59"/>
      <c r="I56" s="60"/>
      <c r="J56" s="59"/>
    </row>
    <row r="57" spans="1:10" s="58" customFormat="1" ht="16.5" hidden="1" thickBot="1" x14ac:dyDescent="0.3">
      <c r="A57" s="63" t="s">
        <v>108</v>
      </c>
      <c r="B57" s="62">
        <v>58</v>
      </c>
      <c r="C57" s="62">
        <v>800</v>
      </c>
      <c r="D57" s="162"/>
      <c r="E57" s="59"/>
      <c r="F57" s="59"/>
      <c r="G57" s="183"/>
      <c r="H57" s="59"/>
      <c r="I57" s="59"/>
      <c r="J57" s="59"/>
    </row>
    <row r="58" spans="1:10" ht="16.5" thickBot="1" x14ac:dyDescent="0.3">
      <c r="A58" s="57" t="s">
        <v>107</v>
      </c>
      <c r="B58" s="51">
        <v>222</v>
      </c>
      <c r="C58" s="51">
        <v>830</v>
      </c>
      <c r="D58" s="162">
        <f>E58+F58+G58+I58</f>
        <v>0</v>
      </c>
      <c r="E58" s="54">
        <v>0</v>
      </c>
      <c r="F58" s="54">
        <v>0</v>
      </c>
      <c r="G58" s="54"/>
      <c r="H58" s="54"/>
      <c r="I58" s="54"/>
      <c r="J58" s="54"/>
    </row>
    <row r="59" spans="1:10" s="58" customFormat="1" ht="79.5" hidden="1" customHeight="1" thickBot="1" x14ac:dyDescent="0.3">
      <c r="A59" s="63" t="s">
        <v>106</v>
      </c>
      <c r="B59" s="62">
        <v>60</v>
      </c>
      <c r="C59" s="62">
        <v>831</v>
      </c>
      <c r="D59" s="162"/>
      <c r="E59" s="59"/>
      <c r="F59" s="59"/>
      <c r="G59" s="59"/>
      <c r="H59" s="59"/>
      <c r="I59" s="59"/>
      <c r="J59" s="59"/>
    </row>
    <row r="60" spans="1:10" ht="18" customHeight="1" thickBot="1" x14ac:dyDescent="0.3">
      <c r="A60" s="57" t="s">
        <v>105</v>
      </c>
      <c r="B60" s="51">
        <v>230</v>
      </c>
      <c r="C60" s="51">
        <v>850</v>
      </c>
      <c r="D60" s="162">
        <f>E60+F60+G60+I60</f>
        <v>0</v>
      </c>
      <c r="E60" s="54">
        <f t="shared" ref="E60:J60" si="3">E61+E62+E63+E64</f>
        <v>0</v>
      </c>
      <c r="F60" s="54">
        <f t="shared" si="3"/>
        <v>0</v>
      </c>
      <c r="G60" s="54">
        <f t="shared" si="3"/>
        <v>0</v>
      </c>
      <c r="H60" s="54">
        <f t="shared" si="3"/>
        <v>0</v>
      </c>
      <c r="I60" s="54">
        <f t="shared" si="3"/>
        <v>0</v>
      </c>
      <c r="J60" s="54">
        <f t="shared" si="3"/>
        <v>0</v>
      </c>
    </row>
    <row r="61" spans="1:10" ht="32.25" thickBot="1" x14ac:dyDescent="0.3">
      <c r="A61" s="57" t="s">
        <v>104</v>
      </c>
      <c r="B61" s="51">
        <v>231</v>
      </c>
      <c r="C61" s="51">
        <v>851</v>
      </c>
      <c r="D61" s="162">
        <f>E61+F61+G61+I61</f>
        <v>0</v>
      </c>
      <c r="E61" s="54">
        <v>0</v>
      </c>
      <c r="F61" s="54">
        <v>0</v>
      </c>
      <c r="G61" s="64"/>
      <c r="H61" s="54"/>
      <c r="I61" s="55"/>
      <c r="J61" s="54"/>
    </row>
    <row r="62" spans="1:10" s="65" customFormat="1" ht="16.5" thickBot="1" x14ac:dyDescent="0.3">
      <c r="A62" s="68" t="s">
        <v>103</v>
      </c>
      <c r="B62" s="67">
        <v>232</v>
      </c>
      <c r="C62" s="67">
        <v>851</v>
      </c>
      <c r="D62" s="162">
        <f>E62+F62+G62+I62</f>
        <v>0</v>
      </c>
      <c r="E62" s="66">
        <v>0</v>
      </c>
      <c r="F62" s="66">
        <v>0</v>
      </c>
      <c r="G62" s="70"/>
      <c r="H62" s="66"/>
      <c r="I62" s="69"/>
      <c r="J62" s="66"/>
    </row>
    <row r="63" spans="1:10" ht="16.5" thickBot="1" x14ac:dyDescent="0.3">
      <c r="A63" s="182" t="s">
        <v>172</v>
      </c>
      <c r="B63" s="51">
        <v>233</v>
      </c>
      <c r="C63" s="51">
        <v>852</v>
      </c>
      <c r="D63" s="162">
        <f>E63+F63+G63+I63</f>
        <v>0</v>
      </c>
      <c r="E63" s="54">
        <v>0</v>
      </c>
      <c r="F63" s="54">
        <v>0</v>
      </c>
      <c r="G63" s="64"/>
      <c r="H63" s="54"/>
      <c r="I63" s="55"/>
      <c r="J63" s="54"/>
    </row>
    <row r="64" spans="1:10" ht="16.5" thickBot="1" x14ac:dyDescent="0.3">
      <c r="A64" s="57" t="s">
        <v>171</v>
      </c>
      <c r="B64" s="51">
        <v>234</v>
      </c>
      <c r="C64" s="51">
        <v>853</v>
      </c>
      <c r="D64" s="162">
        <f>E64+F64+G64+I64</f>
        <v>0</v>
      </c>
      <c r="E64" s="54">
        <v>0</v>
      </c>
      <c r="F64" s="54">
        <v>0</v>
      </c>
      <c r="G64" s="64"/>
      <c r="H64" s="54"/>
      <c r="I64" s="55"/>
      <c r="J64" s="54"/>
    </row>
    <row r="65" spans="1:10" s="58" customFormat="1" ht="48" hidden="1" thickBot="1" x14ac:dyDescent="0.3">
      <c r="A65" s="63" t="s">
        <v>100</v>
      </c>
      <c r="B65" s="62">
        <v>67</v>
      </c>
      <c r="C65" s="62">
        <v>400</v>
      </c>
      <c r="D65" s="162"/>
      <c r="E65" s="59"/>
      <c r="F65" s="59"/>
      <c r="G65" s="59"/>
      <c r="H65" s="59"/>
      <c r="I65" s="59"/>
      <c r="J65" s="59"/>
    </row>
    <row r="66" spans="1:10" s="58" customFormat="1" ht="81.75" hidden="1" customHeight="1" thickBot="1" x14ac:dyDescent="0.3">
      <c r="A66" s="63" t="s">
        <v>99</v>
      </c>
      <c r="B66" s="62">
        <v>68</v>
      </c>
      <c r="C66" s="62">
        <v>416</v>
      </c>
      <c r="D66" s="162"/>
      <c r="E66" s="59"/>
      <c r="F66" s="59"/>
      <c r="G66" s="59"/>
      <c r="H66" s="59"/>
      <c r="I66" s="60"/>
      <c r="J66" s="59"/>
    </row>
    <row r="67" spans="1:10" s="58" customFormat="1" ht="63.75" hidden="1" thickBot="1" x14ac:dyDescent="0.3">
      <c r="A67" s="63" t="s">
        <v>98</v>
      </c>
      <c r="B67" s="62">
        <v>69</v>
      </c>
      <c r="C67" s="62">
        <v>417</v>
      </c>
      <c r="D67" s="162"/>
      <c r="E67" s="59"/>
      <c r="F67" s="59"/>
      <c r="G67" s="59"/>
      <c r="H67" s="59"/>
      <c r="I67" s="60"/>
      <c r="J67" s="59"/>
    </row>
    <row r="68" spans="1:10" s="65" customFormat="1" ht="32.25" thickBot="1" x14ac:dyDescent="0.3">
      <c r="A68" s="68" t="s">
        <v>170</v>
      </c>
      <c r="B68" s="67">
        <v>240</v>
      </c>
      <c r="C68" s="67">
        <v>200</v>
      </c>
      <c r="D68" s="162">
        <f t="shared" ref="D68:D79" si="4">E68+F68+G68+I68</f>
        <v>2754500</v>
      </c>
      <c r="E68" s="66">
        <f t="shared" ref="E68:J68" si="5">E69+E70+E71</f>
        <v>2754500</v>
      </c>
      <c r="F68" s="66">
        <f t="shared" si="5"/>
        <v>0</v>
      </c>
      <c r="G68" s="66">
        <f t="shared" si="5"/>
        <v>0</v>
      </c>
      <c r="H68" s="66">
        <f t="shared" si="5"/>
        <v>0</v>
      </c>
      <c r="I68" s="66">
        <f t="shared" si="5"/>
        <v>0</v>
      </c>
      <c r="J68" s="66">
        <f t="shared" si="5"/>
        <v>0</v>
      </c>
    </row>
    <row r="69" spans="1:10" s="65" customFormat="1" ht="48" thickBot="1" x14ac:dyDescent="0.3">
      <c r="A69" s="68" t="s">
        <v>96</v>
      </c>
      <c r="B69" s="67"/>
      <c r="C69" s="67">
        <v>241</v>
      </c>
      <c r="D69" s="161">
        <f t="shared" si="4"/>
        <v>0</v>
      </c>
      <c r="E69" s="66"/>
      <c r="F69" s="66"/>
      <c r="G69" s="66"/>
      <c r="H69" s="66"/>
      <c r="I69" s="69"/>
      <c r="J69" s="66"/>
    </row>
    <row r="70" spans="1:10" s="65" customFormat="1" ht="48" thickBot="1" x14ac:dyDescent="0.3">
      <c r="A70" s="68" t="s">
        <v>95</v>
      </c>
      <c r="B70" s="67"/>
      <c r="C70" s="67">
        <v>243</v>
      </c>
      <c r="D70" s="161">
        <f t="shared" si="4"/>
        <v>0</v>
      </c>
      <c r="E70" s="66">
        <v>0</v>
      </c>
      <c r="F70" s="66">
        <v>0</v>
      </c>
      <c r="G70" s="66"/>
      <c r="H70" s="66"/>
      <c r="I70" s="69"/>
      <c r="J70" s="66"/>
    </row>
    <row r="71" spans="1:10" s="65" customFormat="1" ht="32.25" thickBot="1" x14ac:dyDescent="0.3">
      <c r="A71" s="68" t="s">
        <v>94</v>
      </c>
      <c r="B71" s="67"/>
      <c r="C71" s="67">
        <v>244</v>
      </c>
      <c r="D71" s="161">
        <f t="shared" si="4"/>
        <v>2754500</v>
      </c>
      <c r="E71" s="66">
        <f t="shared" ref="E71:J71" si="6">E72+E73+E74+E75+E76+E77+E78+E79+E80+E81</f>
        <v>2754500</v>
      </c>
      <c r="F71" s="66">
        <f t="shared" si="6"/>
        <v>0</v>
      </c>
      <c r="G71" s="66">
        <f t="shared" si="6"/>
        <v>0</v>
      </c>
      <c r="H71" s="66">
        <f t="shared" si="6"/>
        <v>0</v>
      </c>
      <c r="I71" s="66">
        <f t="shared" si="6"/>
        <v>0</v>
      </c>
      <c r="J71" s="66">
        <f t="shared" si="6"/>
        <v>0</v>
      </c>
    </row>
    <row r="72" spans="1:10" ht="32.25" thickBot="1" x14ac:dyDescent="0.3">
      <c r="A72" s="57" t="s">
        <v>93</v>
      </c>
      <c r="B72" s="51">
        <v>241</v>
      </c>
      <c r="C72" s="51">
        <v>244</v>
      </c>
      <c r="D72" s="162">
        <f t="shared" si="4"/>
        <v>45900</v>
      </c>
      <c r="E72" s="54">
        <v>45900</v>
      </c>
      <c r="F72" s="54">
        <v>0</v>
      </c>
      <c r="G72" s="64"/>
      <c r="H72" s="54"/>
      <c r="I72" s="55"/>
      <c r="J72" s="54"/>
    </row>
    <row r="73" spans="1:10" ht="16.5" thickBot="1" x14ac:dyDescent="0.3">
      <c r="A73" s="57" t="s">
        <v>92</v>
      </c>
      <c r="B73" s="51">
        <v>242</v>
      </c>
      <c r="C73" s="51">
        <v>244</v>
      </c>
      <c r="D73" s="162">
        <f t="shared" si="4"/>
        <v>0</v>
      </c>
      <c r="E73" s="54">
        <v>0</v>
      </c>
      <c r="F73" s="54">
        <v>0</v>
      </c>
      <c r="G73" s="54"/>
      <c r="H73" s="54"/>
      <c r="I73" s="55"/>
      <c r="J73" s="54"/>
    </row>
    <row r="74" spans="1:10" ht="16.5" thickBot="1" x14ac:dyDescent="0.3">
      <c r="A74" s="57" t="s">
        <v>91</v>
      </c>
      <c r="B74" s="51">
        <v>243</v>
      </c>
      <c r="C74" s="51">
        <v>244</v>
      </c>
      <c r="D74" s="162">
        <f t="shared" si="4"/>
        <v>0</v>
      </c>
      <c r="E74" s="54">
        <v>0</v>
      </c>
      <c r="F74" s="54">
        <v>0</v>
      </c>
      <c r="G74" s="54"/>
      <c r="H74" s="54"/>
      <c r="I74" s="55"/>
      <c r="J74" s="54"/>
    </row>
    <row r="75" spans="1:10" ht="32.25" thickBot="1" x14ac:dyDescent="0.3">
      <c r="A75" s="57" t="s">
        <v>90</v>
      </c>
      <c r="B75" s="51">
        <v>244</v>
      </c>
      <c r="C75" s="51">
        <v>244</v>
      </c>
      <c r="D75" s="162">
        <f t="shared" si="4"/>
        <v>0</v>
      </c>
      <c r="E75" s="54">
        <v>0</v>
      </c>
      <c r="F75" s="54">
        <v>0</v>
      </c>
      <c r="G75" s="64"/>
      <c r="H75" s="54"/>
      <c r="I75" s="55"/>
      <c r="J75" s="54"/>
    </row>
    <row r="76" spans="1:10" ht="32.25" thickBot="1" x14ac:dyDescent="0.3">
      <c r="A76" s="57" t="s">
        <v>89</v>
      </c>
      <c r="B76" s="51">
        <v>245</v>
      </c>
      <c r="C76" s="51">
        <v>244</v>
      </c>
      <c r="D76" s="162">
        <f t="shared" si="4"/>
        <v>15000</v>
      </c>
      <c r="E76" s="54">
        <v>15000</v>
      </c>
      <c r="F76" s="54">
        <v>0</v>
      </c>
      <c r="G76" s="54"/>
      <c r="H76" s="54"/>
      <c r="I76" s="55"/>
      <c r="J76" s="54"/>
    </row>
    <row r="77" spans="1:10" ht="16.5" thickBot="1" x14ac:dyDescent="0.3">
      <c r="A77" s="57" t="s">
        <v>88</v>
      </c>
      <c r="B77" s="51">
        <v>246</v>
      </c>
      <c r="C77" s="51">
        <v>244</v>
      </c>
      <c r="D77" s="162">
        <f t="shared" si="4"/>
        <v>265500</v>
      </c>
      <c r="E77" s="54">
        <v>265500</v>
      </c>
      <c r="F77" s="54">
        <v>0</v>
      </c>
      <c r="G77" s="54"/>
      <c r="H77" s="54"/>
      <c r="I77" s="55"/>
      <c r="J77" s="54"/>
    </row>
    <row r="78" spans="1:10" ht="32.25" thickBot="1" x14ac:dyDescent="0.3">
      <c r="A78" s="57" t="s">
        <v>87</v>
      </c>
      <c r="B78" s="51">
        <v>250</v>
      </c>
      <c r="C78" s="51">
        <v>244</v>
      </c>
      <c r="D78" s="162">
        <f t="shared" si="4"/>
        <v>0</v>
      </c>
      <c r="E78" s="54">
        <v>0</v>
      </c>
      <c r="F78" s="54">
        <v>0</v>
      </c>
      <c r="G78" s="54"/>
      <c r="H78" s="54"/>
      <c r="I78" s="55"/>
      <c r="J78" s="54"/>
    </row>
    <row r="79" spans="1:10" ht="32.25" thickBot="1" x14ac:dyDescent="0.3">
      <c r="A79" s="57" t="s">
        <v>86</v>
      </c>
      <c r="B79" s="51">
        <v>260</v>
      </c>
      <c r="C79" s="51">
        <v>244</v>
      </c>
      <c r="D79" s="162">
        <f t="shared" si="4"/>
        <v>1300000</v>
      </c>
      <c r="E79" s="54">
        <v>1300000</v>
      </c>
      <c r="F79" s="54">
        <v>0</v>
      </c>
      <c r="G79" s="54"/>
      <c r="H79" s="54"/>
      <c r="I79" s="55"/>
      <c r="J79" s="54"/>
    </row>
    <row r="80" spans="1:10" s="58" customFormat="1" ht="32.25" hidden="1" thickBot="1" x14ac:dyDescent="0.3">
      <c r="A80" s="63" t="s">
        <v>85</v>
      </c>
      <c r="B80" s="62">
        <v>82</v>
      </c>
      <c r="C80" s="62">
        <v>244</v>
      </c>
      <c r="D80" s="162"/>
      <c r="E80" s="59"/>
      <c r="F80" s="59"/>
      <c r="G80" s="61"/>
      <c r="H80" s="59"/>
      <c r="I80" s="60"/>
      <c r="J80" s="59"/>
    </row>
    <row r="81" spans="1:10" ht="32.25" thickBot="1" x14ac:dyDescent="0.3">
      <c r="A81" s="57" t="s">
        <v>84</v>
      </c>
      <c r="B81" s="51">
        <v>270</v>
      </c>
      <c r="C81" s="51">
        <v>244</v>
      </c>
      <c r="D81" s="162">
        <f>E81+F81+G81+I81</f>
        <v>1128100</v>
      </c>
      <c r="E81" s="54">
        <v>1128100</v>
      </c>
      <c r="F81" s="54">
        <v>0</v>
      </c>
      <c r="G81" s="54"/>
      <c r="H81" s="54"/>
      <c r="I81" s="55"/>
      <c r="J81" s="54"/>
    </row>
    <row r="82" spans="1:10" ht="16.5" thickBot="1" x14ac:dyDescent="0.3">
      <c r="A82" s="57"/>
      <c r="B82" s="51"/>
      <c r="C82" s="51"/>
      <c r="D82" s="162"/>
      <c r="E82" s="54"/>
      <c r="F82" s="54"/>
      <c r="G82" s="54"/>
      <c r="H82" s="54"/>
      <c r="I82" s="55"/>
      <c r="J82" s="54"/>
    </row>
    <row r="83" spans="1:10" s="58" customFormat="1" ht="32.25" hidden="1" thickBot="1" x14ac:dyDescent="0.3">
      <c r="A83" s="181" t="s">
        <v>83</v>
      </c>
      <c r="B83" s="99">
        <v>84</v>
      </c>
      <c r="C83" s="99" t="s">
        <v>82</v>
      </c>
      <c r="D83" s="180"/>
      <c r="E83" s="178"/>
      <c r="F83" s="178"/>
      <c r="G83" s="178"/>
      <c r="H83" s="178"/>
      <c r="I83" s="179"/>
      <c r="J83" s="178"/>
    </row>
    <row r="84" spans="1:10" s="65" customFormat="1" ht="16.5" thickBot="1" x14ac:dyDescent="0.3">
      <c r="A84" s="177" t="s">
        <v>81</v>
      </c>
      <c r="B84" s="176">
        <v>300</v>
      </c>
      <c r="C84" s="176" t="s">
        <v>80</v>
      </c>
      <c r="D84" s="162">
        <f t="shared" ref="D84:D91" si="7">E84+F84+G84+I84</f>
        <v>0</v>
      </c>
      <c r="E84" s="175">
        <f t="shared" ref="E84:J84" si="8">E85+E86</f>
        <v>0</v>
      </c>
      <c r="F84" s="175">
        <f t="shared" si="8"/>
        <v>0</v>
      </c>
      <c r="G84" s="175">
        <f t="shared" si="8"/>
        <v>0</v>
      </c>
      <c r="H84" s="175">
        <f t="shared" si="8"/>
        <v>0</v>
      </c>
      <c r="I84" s="175">
        <f t="shared" si="8"/>
        <v>0</v>
      </c>
      <c r="J84" s="174">
        <f t="shared" si="8"/>
        <v>0</v>
      </c>
    </row>
    <row r="85" spans="1:10" s="65" customFormat="1" ht="32.25" thickBot="1" x14ac:dyDescent="0.3">
      <c r="A85" s="173" t="s">
        <v>169</v>
      </c>
      <c r="B85" s="67">
        <v>310</v>
      </c>
      <c r="C85" s="67">
        <v>510</v>
      </c>
      <c r="D85" s="162">
        <f t="shared" si="7"/>
        <v>0</v>
      </c>
      <c r="E85" s="49"/>
      <c r="F85" s="49"/>
      <c r="G85" s="49"/>
      <c r="H85" s="49"/>
      <c r="I85" s="50"/>
      <c r="J85" s="171"/>
    </row>
    <row r="86" spans="1:10" s="65" customFormat="1" ht="16.5" thickBot="1" x14ac:dyDescent="0.3">
      <c r="A86" s="172" t="s">
        <v>78</v>
      </c>
      <c r="B86" s="67">
        <v>320</v>
      </c>
      <c r="C86" s="67"/>
      <c r="D86" s="162">
        <f t="shared" si="7"/>
        <v>0</v>
      </c>
      <c r="E86" s="49"/>
      <c r="F86" s="49"/>
      <c r="G86" s="49"/>
      <c r="H86" s="49"/>
      <c r="I86" s="50"/>
      <c r="J86" s="171"/>
    </row>
    <row r="87" spans="1:10" s="65" customFormat="1" ht="16.5" thickBot="1" x14ac:dyDescent="0.3">
      <c r="A87" s="172" t="s">
        <v>77</v>
      </c>
      <c r="B87" s="67">
        <v>400</v>
      </c>
      <c r="C87" s="67"/>
      <c r="D87" s="162">
        <f t="shared" si="7"/>
        <v>0</v>
      </c>
      <c r="E87" s="49">
        <f t="shared" ref="E87:J87" si="9">E88+E89</f>
        <v>0</v>
      </c>
      <c r="F87" s="49">
        <f t="shared" si="9"/>
        <v>0</v>
      </c>
      <c r="G87" s="49">
        <f t="shared" si="9"/>
        <v>0</v>
      </c>
      <c r="H87" s="49">
        <f t="shared" si="9"/>
        <v>0</v>
      </c>
      <c r="I87" s="49">
        <f t="shared" si="9"/>
        <v>0</v>
      </c>
      <c r="J87" s="171">
        <f t="shared" si="9"/>
        <v>0</v>
      </c>
    </row>
    <row r="88" spans="1:10" s="65" customFormat="1" ht="32.25" thickBot="1" x14ac:dyDescent="0.3">
      <c r="A88" s="173" t="s">
        <v>168</v>
      </c>
      <c r="B88" s="67">
        <v>410</v>
      </c>
      <c r="C88" s="67">
        <v>610</v>
      </c>
      <c r="D88" s="162">
        <f t="shared" si="7"/>
        <v>0</v>
      </c>
      <c r="E88" s="49"/>
      <c r="F88" s="49"/>
      <c r="G88" s="49"/>
      <c r="H88" s="49"/>
      <c r="I88" s="50"/>
      <c r="J88" s="171"/>
    </row>
    <row r="89" spans="1:10" s="65" customFormat="1" ht="16.5" thickBot="1" x14ac:dyDescent="0.3">
      <c r="A89" s="172" t="s">
        <v>75</v>
      </c>
      <c r="B89" s="67">
        <v>420</v>
      </c>
      <c r="C89" s="67"/>
      <c r="D89" s="162">
        <f t="shared" si="7"/>
        <v>0</v>
      </c>
      <c r="E89" s="49"/>
      <c r="F89" s="49"/>
      <c r="G89" s="49"/>
      <c r="H89" s="49"/>
      <c r="I89" s="50"/>
      <c r="J89" s="171"/>
    </row>
    <row r="90" spans="1:10" s="65" customFormat="1" ht="21.75" customHeight="1" thickBot="1" x14ac:dyDescent="0.3">
      <c r="A90" s="170" t="s">
        <v>74</v>
      </c>
      <c r="B90" s="169">
        <v>500</v>
      </c>
      <c r="C90" s="169" t="s">
        <v>72</v>
      </c>
      <c r="D90" s="168">
        <f t="shared" si="7"/>
        <v>0</v>
      </c>
      <c r="E90" s="167"/>
      <c r="F90" s="167"/>
      <c r="G90" s="167"/>
      <c r="H90" s="167"/>
      <c r="I90" s="166"/>
      <c r="J90" s="165"/>
    </row>
    <row r="91" spans="1:10" s="65" customFormat="1" ht="23.25" customHeight="1" thickBot="1" x14ac:dyDescent="0.3">
      <c r="A91" s="164" t="s">
        <v>73</v>
      </c>
      <c r="B91" s="163">
        <v>600</v>
      </c>
      <c r="C91" s="163" t="s">
        <v>72</v>
      </c>
      <c r="D91" s="162">
        <f t="shared" si="7"/>
        <v>0</v>
      </c>
      <c r="E91" s="161"/>
      <c r="F91" s="161"/>
      <c r="G91" s="161"/>
      <c r="H91" s="161"/>
      <c r="I91" s="161"/>
      <c r="J91" s="160"/>
    </row>
    <row r="95" spans="1:10" hidden="1" x14ac:dyDescent="0.25">
      <c r="A95" t="s">
        <v>167</v>
      </c>
      <c r="B95" t="s">
        <v>166</v>
      </c>
    </row>
  </sheetData>
  <mergeCells count="13">
    <mergeCell ref="A1:J1"/>
    <mergeCell ref="A3:A6"/>
    <mergeCell ref="D3:J3"/>
    <mergeCell ref="D4:D6"/>
    <mergeCell ref="E4:J4"/>
    <mergeCell ref="E5:E6"/>
    <mergeCell ref="A8:J8"/>
    <mergeCell ref="F5:F6"/>
    <mergeCell ref="G5:G6"/>
    <mergeCell ref="H5:H6"/>
    <mergeCell ref="I5:J5"/>
    <mergeCell ref="B3:B6"/>
    <mergeCell ref="C3:C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="90" zoomScaleNormal="90" workbookViewId="0">
      <selection sqref="A1:J1"/>
    </sheetView>
  </sheetViews>
  <sheetFormatPr defaultRowHeight="15" x14ac:dyDescent="0.25"/>
  <cols>
    <col min="1" max="1" width="42.85546875" customWidth="1"/>
    <col min="3" max="3" width="14.28515625" customWidth="1"/>
    <col min="4" max="4" width="21.28515625" customWidth="1"/>
    <col min="5" max="5" width="20.28515625" customWidth="1"/>
    <col min="6" max="6" width="16.7109375" customWidth="1"/>
    <col min="7" max="7" width="17.85546875" customWidth="1"/>
    <col min="8" max="8" width="17.7109375" hidden="1" customWidth="1"/>
    <col min="9" max="9" width="17.140625" customWidth="1"/>
    <col min="10" max="10" width="15.140625" customWidth="1"/>
  </cols>
  <sheetData>
    <row r="1" spans="1:10" ht="31.5" customHeight="1" thickBot="1" x14ac:dyDescent="0.3">
      <c r="A1" s="403" t="s">
        <v>189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0" ht="16.5" thickBot="1" x14ac:dyDescent="0.3">
      <c r="A2" s="145"/>
      <c r="B2" s="143"/>
      <c r="C2" s="143"/>
      <c r="D2" s="144" t="s">
        <v>188</v>
      </c>
      <c r="E2" s="159">
        <v>2021</v>
      </c>
      <c r="F2" s="143" t="s">
        <v>165</v>
      </c>
      <c r="G2" s="143"/>
      <c r="H2" s="143"/>
      <c r="I2" s="143"/>
      <c r="J2" s="142"/>
    </row>
    <row r="3" spans="1:10" ht="32.25" customHeight="1" thickBot="1" x14ac:dyDescent="0.3">
      <c r="A3" s="404" t="s">
        <v>187</v>
      </c>
      <c r="B3" s="398" t="s">
        <v>162</v>
      </c>
      <c r="C3" s="401" t="s">
        <v>161</v>
      </c>
      <c r="D3" s="406" t="s">
        <v>186</v>
      </c>
      <c r="E3" s="407"/>
      <c r="F3" s="407"/>
      <c r="G3" s="407"/>
      <c r="H3" s="407"/>
      <c r="I3" s="407"/>
      <c r="J3" s="408"/>
    </row>
    <row r="4" spans="1:10" ht="16.5" thickBot="1" x14ac:dyDescent="0.3">
      <c r="A4" s="405"/>
      <c r="B4" s="399"/>
      <c r="C4" s="402"/>
      <c r="D4" s="404" t="s">
        <v>153</v>
      </c>
      <c r="E4" s="409" t="s">
        <v>159</v>
      </c>
      <c r="F4" s="410"/>
      <c r="G4" s="410"/>
      <c r="H4" s="410"/>
      <c r="I4" s="410"/>
      <c r="J4" s="397"/>
    </row>
    <row r="5" spans="1:10" ht="174.75" customHeight="1" thickBot="1" x14ac:dyDescent="0.3">
      <c r="A5" s="405"/>
      <c r="B5" s="399"/>
      <c r="C5" s="402"/>
      <c r="D5" s="405"/>
      <c r="E5" s="391" t="s">
        <v>185</v>
      </c>
      <c r="F5" s="394" t="s">
        <v>157</v>
      </c>
      <c r="G5" s="391" t="s">
        <v>156</v>
      </c>
      <c r="H5" s="394" t="s">
        <v>155</v>
      </c>
      <c r="I5" s="396" t="s">
        <v>184</v>
      </c>
      <c r="J5" s="397"/>
    </row>
    <row r="6" spans="1:10" ht="16.5" thickBot="1" x14ac:dyDescent="0.3">
      <c r="A6" s="395"/>
      <c r="B6" s="400"/>
      <c r="C6" s="402"/>
      <c r="D6" s="395"/>
      <c r="E6" s="392"/>
      <c r="F6" s="395"/>
      <c r="G6" s="392"/>
      <c r="H6" s="395"/>
      <c r="I6" s="141" t="s">
        <v>153</v>
      </c>
      <c r="J6" s="140" t="s">
        <v>152</v>
      </c>
    </row>
    <row r="7" spans="1:10" ht="16.5" thickBot="1" x14ac:dyDescent="0.3">
      <c r="A7" s="139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7">
        <v>8</v>
      </c>
      <c r="I7" s="136">
        <v>9</v>
      </c>
      <c r="J7" s="135">
        <v>10</v>
      </c>
    </row>
    <row r="8" spans="1:10" ht="15.75" hidden="1" thickBot="1" x14ac:dyDescent="0.3">
      <c r="A8" s="393" t="s">
        <v>151</v>
      </c>
      <c r="B8" s="389"/>
      <c r="C8" s="389"/>
      <c r="D8" s="389"/>
      <c r="E8" s="389"/>
      <c r="F8" s="389"/>
      <c r="G8" s="389"/>
      <c r="H8" s="389"/>
      <c r="I8" s="389"/>
      <c r="J8" s="390"/>
    </row>
    <row r="9" spans="1:10" ht="15.75" thickBot="1" x14ac:dyDescent="0.3"/>
    <row r="10" spans="1:10" ht="48" hidden="1" thickBot="1" x14ac:dyDescent="0.3">
      <c r="A10" s="53" t="s">
        <v>150</v>
      </c>
      <c r="B10" s="51">
        <v>2</v>
      </c>
      <c r="C10" s="51">
        <v>180</v>
      </c>
      <c r="D10" s="88"/>
      <c r="E10" s="51" t="s">
        <v>82</v>
      </c>
      <c r="F10" s="88"/>
      <c r="G10" s="88"/>
      <c r="H10" s="51" t="s">
        <v>82</v>
      </c>
      <c r="I10" s="134"/>
      <c r="J10" s="51" t="s">
        <v>82</v>
      </c>
    </row>
    <row r="11" spans="1:10" ht="63.75" hidden="1" thickBot="1" x14ac:dyDescent="0.3">
      <c r="A11" s="48" t="s">
        <v>149</v>
      </c>
      <c r="B11" s="47">
        <v>3</v>
      </c>
      <c r="C11" s="47">
        <v>130</v>
      </c>
      <c r="D11" s="132"/>
      <c r="E11" s="132"/>
      <c r="F11" s="47" t="s">
        <v>82</v>
      </c>
      <c r="G11" s="47" t="s">
        <v>82</v>
      </c>
      <c r="H11" s="47" t="s">
        <v>82</v>
      </c>
      <c r="I11" s="131"/>
      <c r="J11" s="47" t="s">
        <v>82</v>
      </c>
    </row>
    <row r="12" spans="1:10" ht="26.25" customHeight="1" thickBot="1" x14ac:dyDescent="0.3">
      <c r="A12" s="76" t="s">
        <v>148</v>
      </c>
      <c r="B12" s="75">
        <v>100</v>
      </c>
      <c r="C12" s="75" t="s">
        <v>72</v>
      </c>
      <c r="D12" s="72">
        <f>E12+F12+G12+H12+I12</f>
        <v>12828900</v>
      </c>
      <c r="E12" s="74">
        <f>E15+E16</f>
        <v>12828900</v>
      </c>
      <c r="F12" s="74">
        <f>F15+F27</f>
        <v>0</v>
      </c>
      <c r="G12" s="74">
        <f>G15+G27</f>
        <v>0</v>
      </c>
      <c r="H12" s="74"/>
      <c r="I12" s="74">
        <f>I14+I16+I26+I32+I33</f>
        <v>0</v>
      </c>
      <c r="J12" s="130">
        <f>J16+J32</f>
        <v>0</v>
      </c>
    </row>
    <row r="13" spans="1:10" ht="22.5" hidden="1" customHeight="1" thickBot="1" x14ac:dyDescent="0.3">
      <c r="A13" s="203" t="s">
        <v>147</v>
      </c>
      <c r="B13" s="155"/>
      <c r="C13" s="155"/>
      <c r="D13" s="155"/>
      <c r="E13" s="155"/>
      <c r="F13" s="155"/>
      <c r="G13" s="155"/>
      <c r="H13" s="155"/>
      <c r="I13" s="155"/>
      <c r="J13" s="202"/>
    </row>
    <row r="14" spans="1:10" ht="32.25" thickBot="1" x14ac:dyDescent="0.3">
      <c r="A14" s="122" t="s">
        <v>183</v>
      </c>
      <c r="B14" s="201">
        <v>110</v>
      </c>
      <c r="C14" s="200">
        <v>120</v>
      </c>
      <c r="D14" s="199">
        <f>I14</f>
        <v>0</v>
      </c>
      <c r="E14" s="200" t="s">
        <v>82</v>
      </c>
      <c r="F14" s="200" t="s">
        <v>82</v>
      </c>
      <c r="G14" s="200" t="s">
        <v>82</v>
      </c>
      <c r="H14" s="200" t="s">
        <v>82</v>
      </c>
      <c r="I14" s="199"/>
      <c r="J14" s="198" t="s">
        <v>82</v>
      </c>
    </row>
    <row r="15" spans="1:10" ht="52.5" customHeight="1" thickBot="1" x14ac:dyDescent="0.3">
      <c r="A15" s="94" t="s">
        <v>182</v>
      </c>
      <c r="B15" s="127"/>
      <c r="C15" s="127">
        <v>120</v>
      </c>
      <c r="D15" s="124">
        <f>E15+F15+G15+I15</f>
        <v>0</v>
      </c>
      <c r="E15" s="125"/>
      <c r="F15" s="125"/>
      <c r="G15" s="125"/>
      <c r="H15" s="125" t="s">
        <v>82</v>
      </c>
      <c r="I15" s="124"/>
      <c r="J15" s="123"/>
    </row>
    <row r="16" spans="1:10" ht="22.5" customHeight="1" thickBot="1" x14ac:dyDescent="0.3">
      <c r="A16" s="197" t="s">
        <v>181</v>
      </c>
      <c r="B16" s="51"/>
      <c r="C16" s="51">
        <v>130</v>
      </c>
      <c r="D16" s="54">
        <f>I16</f>
        <v>0</v>
      </c>
      <c r="E16" s="54">
        <f>E38</f>
        <v>12828900</v>
      </c>
      <c r="F16" s="51" t="s">
        <v>82</v>
      </c>
      <c r="G16" s="51" t="s">
        <v>82</v>
      </c>
      <c r="H16" s="54"/>
      <c r="I16" s="54"/>
      <c r="J16" s="54"/>
    </row>
    <row r="17" spans="1:10" ht="32.25" thickBot="1" x14ac:dyDescent="0.3">
      <c r="A17" s="129" t="s">
        <v>180</v>
      </c>
      <c r="B17" s="121"/>
      <c r="C17" s="117">
        <v>130</v>
      </c>
      <c r="D17" s="115">
        <f>I17</f>
        <v>0</v>
      </c>
      <c r="E17" s="116"/>
      <c r="F17" s="116"/>
      <c r="G17" s="116"/>
      <c r="H17" s="196" t="s">
        <v>82</v>
      </c>
      <c r="I17" s="195"/>
      <c r="J17" s="119"/>
    </row>
    <row r="18" spans="1:10" ht="32.25" thickBot="1" x14ac:dyDescent="0.3">
      <c r="A18" s="94" t="s">
        <v>142</v>
      </c>
      <c r="B18" s="127"/>
      <c r="C18" s="127">
        <v>130</v>
      </c>
      <c r="D18" s="115">
        <f>E18+F18+G18+I18</f>
        <v>0</v>
      </c>
      <c r="E18" s="125"/>
      <c r="F18" s="125"/>
      <c r="G18" s="125"/>
      <c r="H18" s="125" t="s">
        <v>82</v>
      </c>
      <c r="I18" s="124"/>
      <c r="J18" s="194"/>
    </row>
    <row r="19" spans="1:10" s="58" customFormat="1" ht="48" hidden="1" thickBot="1" x14ac:dyDescent="0.3">
      <c r="A19" s="193" t="s">
        <v>141</v>
      </c>
      <c r="B19" s="99">
        <v>11</v>
      </c>
      <c r="C19" s="192">
        <v>130</v>
      </c>
      <c r="D19" s="115"/>
      <c r="E19" s="191"/>
      <c r="F19" s="191"/>
      <c r="G19" s="191"/>
      <c r="H19" s="190" t="s">
        <v>82</v>
      </c>
      <c r="I19" s="95"/>
      <c r="J19" s="189"/>
    </row>
    <row r="20" spans="1:10" s="58" customFormat="1" ht="48" hidden="1" thickBot="1" x14ac:dyDescent="0.3">
      <c r="A20" s="109" t="s">
        <v>140</v>
      </c>
      <c r="B20" s="108">
        <v>12</v>
      </c>
      <c r="C20" s="108">
        <v>130</v>
      </c>
      <c r="D20" s="115"/>
      <c r="E20" s="188"/>
      <c r="F20" s="188"/>
      <c r="G20" s="188"/>
      <c r="H20" s="107" t="s">
        <v>82</v>
      </c>
      <c r="I20" s="106"/>
      <c r="J20" s="105"/>
    </row>
    <row r="21" spans="1:10" s="58" customFormat="1" ht="48" hidden="1" customHeight="1" thickBot="1" x14ac:dyDescent="0.3">
      <c r="A21" s="63" t="s">
        <v>139</v>
      </c>
      <c r="B21" s="62">
        <v>13</v>
      </c>
      <c r="C21" s="62">
        <v>130</v>
      </c>
      <c r="D21" s="115"/>
      <c r="E21" s="61"/>
      <c r="F21" s="61"/>
      <c r="G21" s="61"/>
      <c r="H21" s="103" t="s">
        <v>82</v>
      </c>
      <c r="I21" s="101"/>
      <c r="J21" s="101"/>
    </row>
    <row r="22" spans="1:10" s="58" customFormat="1" ht="48" hidden="1" thickBot="1" x14ac:dyDescent="0.3">
      <c r="A22" s="63" t="s">
        <v>138</v>
      </c>
      <c r="B22" s="62">
        <v>14</v>
      </c>
      <c r="C22" s="62">
        <v>130</v>
      </c>
      <c r="D22" s="115"/>
      <c r="E22" s="61"/>
      <c r="F22" s="61"/>
      <c r="G22" s="61"/>
      <c r="H22" s="103" t="s">
        <v>82</v>
      </c>
      <c r="I22" s="102"/>
      <c r="J22" s="101"/>
    </row>
    <row r="23" spans="1:10" s="58" customFormat="1" ht="32.25" hidden="1" thickBot="1" x14ac:dyDescent="0.3">
      <c r="A23" s="63" t="s">
        <v>137</v>
      </c>
      <c r="B23" s="62">
        <v>15</v>
      </c>
      <c r="C23" s="62">
        <v>130</v>
      </c>
      <c r="D23" s="115"/>
      <c r="E23" s="61"/>
      <c r="F23" s="61"/>
      <c r="G23" s="61"/>
      <c r="H23" s="103" t="s">
        <v>82</v>
      </c>
      <c r="I23" s="102"/>
      <c r="J23" s="101"/>
    </row>
    <row r="24" spans="1:10" s="58" customFormat="1" ht="32.25" hidden="1" thickBot="1" x14ac:dyDescent="0.3">
      <c r="A24" s="100" t="s">
        <v>136</v>
      </c>
      <c r="B24" s="99">
        <v>16</v>
      </c>
      <c r="C24" s="99">
        <v>130</v>
      </c>
      <c r="D24" s="115"/>
      <c r="E24" s="187"/>
      <c r="F24" s="187"/>
      <c r="G24" s="187"/>
      <c r="H24" s="97" t="s">
        <v>82</v>
      </c>
      <c r="I24" s="96"/>
      <c r="J24" s="95"/>
    </row>
    <row r="25" spans="1:10" ht="16.5" thickBot="1" x14ac:dyDescent="0.3">
      <c r="A25" s="94" t="s">
        <v>179</v>
      </c>
      <c r="B25" s="93"/>
      <c r="C25" s="93">
        <v>130</v>
      </c>
      <c r="D25" s="124">
        <f>E25+F25+G25+I25</f>
        <v>0</v>
      </c>
      <c r="E25" s="91"/>
      <c r="F25" s="91"/>
      <c r="G25" s="91"/>
      <c r="H25" s="91" t="s">
        <v>82</v>
      </c>
      <c r="I25" s="90"/>
      <c r="J25" s="89"/>
    </row>
    <row r="26" spans="1:10" ht="32.25" thickBot="1" x14ac:dyDescent="0.3">
      <c r="A26" s="57" t="s">
        <v>134</v>
      </c>
      <c r="B26" s="51">
        <v>120</v>
      </c>
      <c r="C26" s="51">
        <v>140</v>
      </c>
      <c r="D26" s="54">
        <f>I26</f>
        <v>0</v>
      </c>
      <c r="E26" s="51" t="s">
        <v>82</v>
      </c>
      <c r="F26" s="51" t="s">
        <v>82</v>
      </c>
      <c r="G26" s="51" t="s">
        <v>82</v>
      </c>
      <c r="H26" s="51" t="s">
        <v>82</v>
      </c>
      <c r="I26" s="88"/>
      <c r="J26" s="51" t="s">
        <v>82</v>
      </c>
    </row>
    <row r="27" spans="1:10" ht="32.25" thickBot="1" x14ac:dyDescent="0.3">
      <c r="A27" s="57" t="s">
        <v>133</v>
      </c>
      <c r="B27" s="51">
        <v>130</v>
      </c>
      <c r="C27" s="51">
        <v>180</v>
      </c>
      <c r="D27" s="54">
        <f>F27+G27</f>
        <v>0</v>
      </c>
      <c r="E27" s="51" t="s">
        <v>82</v>
      </c>
      <c r="F27" s="88">
        <f>F38</f>
        <v>0</v>
      </c>
      <c r="G27" s="88"/>
      <c r="H27" s="64" t="s">
        <v>82</v>
      </c>
      <c r="I27" s="86" t="s">
        <v>80</v>
      </c>
      <c r="J27" s="51" t="s">
        <v>82</v>
      </c>
    </row>
    <row r="28" spans="1:10" ht="21" customHeight="1" thickBot="1" x14ac:dyDescent="0.3">
      <c r="A28" s="57" t="s">
        <v>132</v>
      </c>
      <c r="B28" s="51"/>
      <c r="C28" s="51" t="s">
        <v>80</v>
      </c>
      <c r="D28" s="85">
        <f>I28+J28</f>
        <v>0</v>
      </c>
      <c r="E28" s="79" t="s">
        <v>80</v>
      </c>
      <c r="F28" s="84" t="s">
        <v>80</v>
      </c>
      <c r="G28" s="84" t="s">
        <v>80</v>
      </c>
      <c r="H28" s="51"/>
      <c r="I28" s="83">
        <f>I29+I30+I31</f>
        <v>0</v>
      </c>
      <c r="J28" s="82"/>
    </row>
    <row r="29" spans="1:10" ht="30.75" customHeight="1" thickBot="1" x14ac:dyDescent="0.3">
      <c r="A29" s="57" t="s">
        <v>131</v>
      </c>
      <c r="B29" s="51"/>
      <c r="C29" s="51">
        <v>410</v>
      </c>
      <c r="D29" s="85">
        <f>I29+J29</f>
        <v>0</v>
      </c>
      <c r="E29" s="79" t="s">
        <v>80</v>
      </c>
      <c r="F29" s="84" t="s">
        <v>80</v>
      </c>
      <c r="G29" s="84" t="s">
        <v>80</v>
      </c>
      <c r="H29" s="51"/>
      <c r="I29" s="83"/>
      <c r="J29" s="82"/>
    </row>
    <row r="30" spans="1:10" ht="39" customHeight="1" thickBot="1" x14ac:dyDescent="0.3">
      <c r="A30" s="57" t="s">
        <v>128</v>
      </c>
      <c r="B30" s="51"/>
      <c r="C30" s="51">
        <v>420</v>
      </c>
      <c r="D30" s="85">
        <f>I30+J30</f>
        <v>0</v>
      </c>
      <c r="E30" s="79" t="s">
        <v>80</v>
      </c>
      <c r="F30" s="84" t="s">
        <v>80</v>
      </c>
      <c r="G30" s="84" t="s">
        <v>80</v>
      </c>
      <c r="H30" s="51"/>
      <c r="I30" s="83"/>
      <c r="J30" s="82"/>
    </row>
    <row r="31" spans="1:10" ht="41.25" customHeight="1" thickBot="1" x14ac:dyDescent="0.3">
      <c r="A31" s="57" t="s">
        <v>127</v>
      </c>
      <c r="B31" s="51"/>
      <c r="C31" s="51">
        <v>440</v>
      </c>
      <c r="D31" s="85">
        <f>I31+J31</f>
        <v>0</v>
      </c>
      <c r="E31" s="79" t="s">
        <v>80</v>
      </c>
      <c r="F31" s="84" t="s">
        <v>80</v>
      </c>
      <c r="G31" s="84" t="s">
        <v>80</v>
      </c>
      <c r="H31" s="51"/>
      <c r="I31" s="83"/>
      <c r="J31" s="82"/>
    </row>
    <row r="32" spans="1:10" ht="16.5" thickBot="1" x14ac:dyDescent="0.3">
      <c r="A32" s="53" t="s">
        <v>178</v>
      </c>
      <c r="B32" s="51">
        <v>140</v>
      </c>
      <c r="C32" s="51">
        <v>180</v>
      </c>
      <c r="D32" s="54">
        <f>I32</f>
        <v>0</v>
      </c>
      <c r="E32" s="51" t="s">
        <v>82</v>
      </c>
      <c r="F32" s="51" t="s">
        <v>82</v>
      </c>
      <c r="G32" s="51" t="s">
        <v>82</v>
      </c>
      <c r="H32" s="51" t="s">
        <v>82</v>
      </c>
      <c r="I32" s="77"/>
      <c r="J32" s="88"/>
    </row>
    <row r="33" spans="1:10" s="65" customFormat="1" ht="16.5" thickBot="1" x14ac:dyDescent="0.3">
      <c r="A33" s="186" t="s">
        <v>177</v>
      </c>
      <c r="B33" s="67">
        <v>150</v>
      </c>
      <c r="C33" s="67" t="s">
        <v>82</v>
      </c>
      <c r="D33" s="66">
        <f>I33</f>
        <v>0</v>
      </c>
      <c r="E33" s="67" t="s">
        <v>82</v>
      </c>
      <c r="F33" s="67" t="s">
        <v>82</v>
      </c>
      <c r="G33" s="67" t="s">
        <v>82</v>
      </c>
      <c r="H33" s="67" t="s">
        <v>82</v>
      </c>
      <c r="I33" s="185"/>
      <c r="J33" s="67" t="s">
        <v>82</v>
      </c>
    </row>
    <row r="34" spans="1:10" s="58" customFormat="1" ht="48" hidden="1" thickBot="1" x14ac:dyDescent="0.3">
      <c r="A34" s="63" t="s">
        <v>129</v>
      </c>
      <c r="B34" s="62">
        <v>21</v>
      </c>
      <c r="C34" s="62">
        <v>410</v>
      </c>
      <c r="D34" s="101"/>
      <c r="E34" s="62"/>
      <c r="F34" s="62"/>
      <c r="G34" s="62"/>
      <c r="H34" s="62" t="s">
        <v>82</v>
      </c>
      <c r="I34" s="102"/>
      <c r="J34" s="62"/>
    </row>
    <row r="35" spans="1:10" s="58" customFormat="1" ht="32.25" hidden="1" thickBot="1" x14ac:dyDescent="0.3">
      <c r="A35" s="63" t="s">
        <v>128</v>
      </c>
      <c r="B35" s="62">
        <v>22</v>
      </c>
      <c r="C35" s="62">
        <v>420</v>
      </c>
      <c r="D35" s="101"/>
      <c r="E35" s="62"/>
      <c r="F35" s="62"/>
      <c r="G35" s="62"/>
      <c r="H35" s="62" t="s">
        <v>82</v>
      </c>
      <c r="I35" s="102"/>
      <c r="J35" s="62"/>
    </row>
    <row r="36" spans="1:10" s="58" customFormat="1" ht="32.25" hidden="1" thickBot="1" x14ac:dyDescent="0.3">
      <c r="A36" s="63" t="s">
        <v>127</v>
      </c>
      <c r="B36" s="62">
        <v>23</v>
      </c>
      <c r="C36" s="62">
        <v>440</v>
      </c>
      <c r="D36" s="101"/>
      <c r="E36" s="62"/>
      <c r="F36" s="62"/>
      <c r="G36" s="62"/>
      <c r="H36" s="62" t="s">
        <v>82</v>
      </c>
      <c r="I36" s="102"/>
      <c r="J36" s="62"/>
    </row>
    <row r="37" spans="1:10" ht="15.75" thickBot="1" x14ac:dyDescent="0.3"/>
    <row r="38" spans="1:10" ht="16.5" thickBot="1" x14ac:dyDescent="0.3">
      <c r="A38" s="76" t="s">
        <v>126</v>
      </c>
      <c r="B38" s="75">
        <v>200</v>
      </c>
      <c r="C38" s="75" t="s">
        <v>72</v>
      </c>
      <c r="D38" s="74">
        <f t="shared" ref="D38:D43" si="0">E38+F38+G38+I38</f>
        <v>12828900</v>
      </c>
      <c r="E38" s="74">
        <f>E40+E51+E60+E68</f>
        <v>12828900</v>
      </c>
      <c r="F38" s="74">
        <f>F40+F51+F60+F68</f>
        <v>0</v>
      </c>
      <c r="G38" s="74">
        <f>G40+G51+G60+G68</f>
        <v>0</v>
      </c>
      <c r="H38" s="74">
        <f>H40+H51+H60+H68+H78+H79+H81</f>
        <v>0</v>
      </c>
      <c r="I38" s="74">
        <f>I40+I51+I60+I68</f>
        <v>0</v>
      </c>
      <c r="J38" s="74">
        <f>J40+J51+J60+J68</f>
        <v>0</v>
      </c>
    </row>
    <row r="39" spans="1:10" ht="16.5" hidden="1" thickBot="1" x14ac:dyDescent="0.3">
      <c r="A39" s="57"/>
      <c r="B39" s="184"/>
      <c r="C39" s="184"/>
      <c r="D39" s="74">
        <f t="shared" si="0"/>
        <v>0</v>
      </c>
      <c r="E39" s="54"/>
      <c r="F39" s="54"/>
      <c r="G39" s="54"/>
      <c r="H39" s="54"/>
      <c r="I39" s="54"/>
      <c r="J39" s="54"/>
    </row>
    <row r="40" spans="1:10" ht="25.5" customHeight="1" thickBot="1" x14ac:dyDescent="0.3">
      <c r="A40" s="182" t="s">
        <v>176</v>
      </c>
      <c r="B40" s="51">
        <v>210</v>
      </c>
      <c r="C40" s="51">
        <v>100</v>
      </c>
      <c r="D40" s="162">
        <f t="shared" si="0"/>
        <v>10009400</v>
      </c>
      <c r="E40" s="54">
        <f t="shared" ref="E40:J40" si="1">E41+E48+E49+E50</f>
        <v>10009400</v>
      </c>
      <c r="F40" s="54">
        <f t="shared" si="1"/>
        <v>0</v>
      </c>
      <c r="G40" s="54">
        <f t="shared" si="1"/>
        <v>0</v>
      </c>
      <c r="H40" s="54">
        <f t="shared" si="1"/>
        <v>0</v>
      </c>
      <c r="I40" s="54">
        <f t="shared" si="1"/>
        <v>0</v>
      </c>
      <c r="J40" s="54">
        <f t="shared" si="1"/>
        <v>0</v>
      </c>
    </row>
    <row r="41" spans="1:10" ht="32.25" thickBot="1" x14ac:dyDescent="0.3">
      <c r="A41" s="57" t="s">
        <v>124</v>
      </c>
      <c r="B41" s="51">
        <v>211</v>
      </c>
      <c r="C41" s="51">
        <v>111</v>
      </c>
      <c r="D41" s="162">
        <f t="shared" si="0"/>
        <v>7687700</v>
      </c>
      <c r="E41" s="54">
        <v>7687700</v>
      </c>
      <c r="F41" s="54">
        <v>0</v>
      </c>
      <c r="G41" s="54"/>
      <c r="H41" s="54"/>
      <c r="I41" s="55"/>
      <c r="J41" s="54"/>
    </row>
    <row r="42" spans="1:10" ht="32.25" thickBot="1" x14ac:dyDescent="0.3">
      <c r="A42" s="57" t="s">
        <v>123</v>
      </c>
      <c r="B42" s="51">
        <v>212</v>
      </c>
      <c r="C42" s="51">
        <v>111</v>
      </c>
      <c r="D42" s="162">
        <f t="shared" si="0"/>
        <v>0</v>
      </c>
      <c r="E42" s="54"/>
      <c r="F42" s="54"/>
      <c r="G42" s="54"/>
      <c r="H42" s="54"/>
      <c r="I42" s="55"/>
      <c r="J42" s="54"/>
    </row>
    <row r="43" spans="1:10" ht="32.25" thickBot="1" x14ac:dyDescent="0.3">
      <c r="A43" s="57" t="s">
        <v>122</v>
      </c>
      <c r="B43" s="51">
        <v>213</v>
      </c>
      <c r="C43" s="51">
        <v>111</v>
      </c>
      <c r="D43" s="162">
        <f t="shared" si="0"/>
        <v>0</v>
      </c>
      <c r="E43" s="54"/>
      <c r="F43" s="54"/>
      <c r="G43" s="54"/>
      <c r="H43" s="54"/>
      <c r="I43" s="55"/>
      <c r="J43" s="54"/>
    </row>
    <row r="44" spans="1:10" s="58" customFormat="1" ht="16.5" hidden="1" thickBot="1" x14ac:dyDescent="0.3">
      <c r="A44" s="63" t="s">
        <v>121</v>
      </c>
      <c r="B44" s="62">
        <v>45</v>
      </c>
      <c r="C44" s="62">
        <v>111</v>
      </c>
      <c r="D44" s="162"/>
      <c r="E44" s="59"/>
      <c r="F44" s="59"/>
      <c r="G44" s="59"/>
      <c r="H44" s="59"/>
      <c r="I44" s="60"/>
      <c r="J44" s="59"/>
    </row>
    <row r="45" spans="1:10" ht="21" customHeight="1" thickBot="1" x14ac:dyDescent="0.3">
      <c r="A45" s="57" t="s">
        <v>120</v>
      </c>
      <c r="B45" s="51">
        <v>214</v>
      </c>
      <c r="C45" s="51">
        <v>111</v>
      </c>
      <c r="D45" s="162">
        <f>E45+F45+G45+I45</f>
        <v>0</v>
      </c>
      <c r="E45" s="54"/>
      <c r="F45" s="54"/>
      <c r="G45" s="54"/>
      <c r="H45" s="54"/>
      <c r="I45" s="55"/>
      <c r="J45" s="54"/>
    </row>
    <row r="46" spans="1:10" s="58" customFormat="1" ht="16.5" hidden="1" thickBot="1" x14ac:dyDescent="0.3">
      <c r="A46" s="63" t="s">
        <v>119</v>
      </c>
      <c r="B46" s="62">
        <v>47</v>
      </c>
      <c r="C46" s="62">
        <v>111</v>
      </c>
      <c r="D46" s="162"/>
      <c r="E46" s="59"/>
      <c r="F46" s="59"/>
      <c r="G46" s="59"/>
      <c r="H46" s="59"/>
      <c r="I46" s="60"/>
      <c r="J46" s="59"/>
    </row>
    <row r="47" spans="1:10" s="58" customFormat="1" ht="16.5" hidden="1" thickBot="1" x14ac:dyDescent="0.3">
      <c r="A47" s="63" t="s">
        <v>118</v>
      </c>
      <c r="B47" s="62">
        <v>48</v>
      </c>
      <c r="C47" s="62">
        <v>111</v>
      </c>
      <c r="D47" s="162"/>
      <c r="E47" s="59"/>
      <c r="F47" s="59"/>
      <c r="G47" s="59"/>
      <c r="H47" s="59"/>
      <c r="I47" s="60"/>
      <c r="J47" s="59"/>
    </row>
    <row r="48" spans="1:10" ht="32.25" thickBot="1" x14ac:dyDescent="0.3">
      <c r="A48" s="57" t="s">
        <v>175</v>
      </c>
      <c r="B48" s="51">
        <v>215</v>
      </c>
      <c r="C48" s="51">
        <v>112</v>
      </c>
      <c r="D48" s="162">
        <f>E48+F48+G48+I48</f>
        <v>0</v>
      </c>
      <c r="E48" s="54">
        <v>0</v>
      </c>
      <c r="F48" s="54">
        <v>0</v>
      </c>
      <c r="G48" s="54"/>
      <c r="H48" s="54"/>
      <c r="I48" s="55"/>
      <c r="J48" s="54"/>
    </row>
    <row r="49" spans="1:10" s="58" customFormat="1" ht="79.5" hidden="1" thickBot="1" x14ac:dyDescent="0.3">
      <c r="A49" s="63" t="s">
        <v>116</v>
      </c>
      <c r="B49" s="62">
        <v>50</v>
      </c>
      <c r="C49" s="62">
        <v>113</v>
      </c>
      <c r="D49" s="162"/>
      <c r="E49" s="59"/>
      <c r="F49" s="59"/>
      <c r="G49" s="59"/>
      <c r="H49" s="59"/>
      <c r="I49" s="60"/>
      <c r="J49" s="59"/>
    </row>
    <row r="50" spans="1:10" ht="16.5" thickBot="1" x14ac:dyDescent="0.3">
      <c r="A50" s="57" t="s">
        <v>115</v>
      </c>
      <c r="B50" s="51">
        <v>216</v>
      </c>
      <c r="C50" s="51">
        <v>119</v>
      </c>
      <c r="D50" s="162">
        <f>E50+F50+G50+I50</f>
        <v>2321700</v>
      </c>
      <c r="E50" s="54">
        <v>2321700</v>
      </c>
      <c r="F50" s="54">
        <v>0</v>
      </c>
      <c r="G50" s="54"/>
      <c r="H50" s="54"/>
      <c r="I50" s="55"/>
      <c r="J50" s="54"/>
    </row>
    <row r="51" spans="1:10" ht="32.25" thickBot="1" x14ac:dyDescent="0.3">
      <c r="A51" s="57" t="s">
        <v>174</v>
      </c>
      <c r="B51" s="51">
        <v>220</v>
      </c>
      <c r="C51" s="51">
        <v>300</v>
      </c>
      <c r="D51" s="162">
        <f>E51+F51+G51+I51</f>
        <v>0</v>
      </c>
      <c r="E51" s="54">
        <f t="shared" ref="E51:J51" si="2">E54+E58</f>
        <v>0</v>
      </c>
      <c r="F51" s="54">
        <f t="shared" si="2"/>
        <v>0</v>
      </c>
      <c r="G51" s="54">
        <f t="shared" si="2"/>
        <v>0</v>
      </c>
      <c r="H51" s="54">
        <f t="shared" si="2"/>
        <v>0</v>
      </c>
      <c r="I51" s="54">
        <f t="shared" si="2"/>
        <v>0</v>
      </c>
      <c r="J51" s="54">
        <f t="shared" si="2"/>
        <v>0</v>
      </c>
    </row>
    <row r="52" spans="1:10" s="58" customFormat="1" ht="63.75" hidden="1" thickBot="1" x14ac:dyDescent="0.3">
      <c r="A52" s="63" t="s">
        <v>113</v>
      </c>
      <c r="B52" s="62">
        <v>53</v>
      </c>
      <c r="C52" s="62">
        <v>320</v>
      </c>
      <c r="D52" s="162"/>
      <c r="E52" s="59"/>
      <c r="F52" s="59"/>
      <c r="G52" s="59"/>
      <c r="H52" s="59"/>
      <c r="I52" s="59"/>
      <c r="J52" s="59"/>
    </row>
    <row r="53" spans="1:10" s="58" customFormat="1" ht="63.75" hidden="1" thickBot="1" x14ac:dyDescent="0.3">
      <c r="A53" s="63" t="s">
        <v>112</v>
      </c>
      <c r="B53" s="62">
        <v>54</v>
      </c>
      <c r="C53" s="62">
        <v>321</v>
      </c>
      <c r="D53" s="162"/>
      <c r="E53" s="59"/>
      <c r="F53" s="59"/>
      <c r="G53" s="59"/>
      <c r="H53" s="59"/>
      <c r="I53" s="60"/>
      <c r="J53" s="59"/>
    </row>
    <row r="54" spans="1:10" ht="16.5" thickBot="1" x14ac:dyDescent="0.3">
      <c r="A54" s="57" t="s">
        <v>173</v>
      </c>
      <c r="B54" s="51">
        <v>221</v>
      </c>
      <c r="C54" s="51">
        <v>340</v>
      </c>
      <c r="D54" s="162">
        <f>E54+F54+G54+I54</f>
        <v>0</v>
      </c>
      <c r="E54" s="54">
        <v>0</v>
      </c>
      <c r="F54" s="54">
        <v>0</v>
      </c>
      <c r="G54" s="64"/>
      <c r="H54" s="54"/>
      <c r="I54" s="55"/>
      <c r="J54" s="54"/>
    </row>
    <row r="55" spans="1:10" s="58" customFormat="1" ht="16.5" hidden="1" thickBot="1" x14ac:dyDescent="0.3">
      <c r="A55" s="63" t="s">
        <v>110</v>
      </c>
      <c r="B55" s="62">
        <v>56</v>
      </c>
      <c r="C55" s="62">
        <v>350</v>
      </c>
      <c r="D55" s="162"/>
      <c r="E55" s="59"/>
      <c r="F55" s="59"/>
      <c r="G55" s="61"/>
      <c r="H55" s="59"/>
      <c r="I55" s="60"/>
      <c r="J55" s="59"/>
    </row>
    <row r="56" spans="1:10" s="58" customFormat="1" ht="16.5" hidden="1" thickBot="1" x14ac:dyDescent="0.3">
      <c r="A56" s="63" t="s">
        <v>109</v>
      </c>
      <c r="B56" s="62">
        <v>57</v>
      </c>
      <c r="C56" s="62">
        <v>360</v>
      </c>
      <c r="D56" s="162"/>
      <c r="E56" s="59"/>
      <c r="F56" s="59"/>
      <c r="G56" s="61"/>
      <c r="H56" s="59"/>
      <c r="I56" s="60"/>
      <c r="J56" s="59"/>
    </row>
    <row r="57" spans="1:10" s="58" customFormat="1" ht="16.5" hidden="1" thickBot="1" x14ac:dyDescent="0.3">
      <c r="A57" s="63" t="s">
        <v>108</v>
      </c>
      <c r="B57" s="62">
        <v>58</v>
      </c>
      <c r="C57" s="62">
        <v>800</v>
      </c>
      <c r="D57" s="162"/>
      <c r="E57" s="59"/>
      <c r="F57" s="59"/>
      <c r="G57" s="183"/>
      <c r="H57" s="59"/>
      <c r="I57" s="59"/>
      <c r="J57" s="59"/>
    </row>
    <row r="58" spans="1:10" ht="16.5" thickBot="1" x14ac:dyDescent="0.3">
      <c r="A58" s="57" t="s">
        <v>107</v>
      </c>
      <c r="B58" s="51">
        <v>222</v>
      </c>
      <c r="C58" s="51">
        <v>830</v>
      </c>
      <c r="D58" s="162">
        <f>E58+F58+G58+I58</f>
        <v>0</v>
      </c>
      <c r="E58" s="54">
        <v>0</v>
      </c>
      <c r="F58" s="54">
        <v>0</v>
      </c>
      <c r="G58" s="54"/>
      <c r="H58" s="54"/>
      <c r="I58" s="54"/>
      <c r="J58" s="54"/>
    </row>
    <row r="59" spans="1:10" s="58" customFormat="1" ht="79.5" hidden="1" customHeight="1" thickBot="1" x14ac:dyDescent="0.3">
      <c r="A59" s="63" t="s">
        <v>106</v>
      </c>
      <c r="B59" s="62">
        <v>60</v>
      </c>
      <c r="C59" s="62">
        <v>831</v>
      </c>
      <c r="D59" s="162"/>
      <c r="E59" s="59"/>
      <c r="F59" s="59"/>
      <c r="G59" s="59"/>
      <c r="H59" s="59"/>
      <c r="I59" s="59"/>
      <c r="J59" s="59"/>
    </row>
    <row r="60" spans="1:10" ht="18" customHeight="1" thickBot="1" x14ac:dyDescent="0.3">
      <c r="A60" s="57" t="s">
        <v>105</v>
      </c>
      <c r="B60" s="51">
        <v>230</v>
      </c>
      <c r="C60" s="51">
        <v>850</v>
      </c>
      <c r="D60" s="162">
        <f>E60+F60+G60+I60</f>
        <v>0</v>
      </c>
      <c r="E60" s="54">
        <f t="shared" ref="E60:J60" si="3">E61+E62+E63+E64</f>
        <v>0</v>
      </c>
      <c r="F60" s="54">
        <f t="shared" si="3"/>
        <v>0</v>
      </c>
      <c r="G60" s="54">
        <f t="shared" si="3"/>
        <v>0</v>
      </c>
      <c r="H60" s="54">
        <f t="shared" si="3"/>
        <v>0</v>
      </c>
      <c r="I60" s="54">
        <f t="shared" si="3"/>
        <v>0</v>
      </c>
      <c r="J60" s="54">
        <f t="shared" si="3"/>
        <v>0</v>
      </c>
    </row>
    <row r="61" spans="1:10" ht="32.25" thickBot="1" x14ac:dyDescent="0.3">
      <c r="A61" s="57" t="s">
        <v>104</v>
      </c>
      <c r="B61" s="51">
        <v>231</v>
      </c>
      <c r="C61" s="51">
        <v>851</v>
      </c>
      <c r="D61" s="162">
        <f>E61+F61+G61+I61</f>
        <v>0</v>
      </c>
      <c r="E61" s="54">
        <v>0</v>
      </c>
      <c r="F61" s="54">
        <v>0</v>
      </c>
      <c r="G61" s="64"/>
      <c r="H61" s="54"/>
      <c r="I61" s="55"/>
      <c r="J61" s="54"/>
    </row>
    <row r="62" spans="1:10" s="65" customFormat="1" ht="16.5" thickBot="1" x14ac:dyDescent="0.3">
      <c r="A62" s="68" t="s">
        <v>103</v>
      </c>
      <c r="B62" s="67">
        <v>232</v>
      </c>
      <c r="C62" s="67">
        <v>851</v>
      </c>
      <c r="D62" s="162">
        <f>E62+F62+G62+I62</f>
        <v>0</v>
      </c>
      <c r="E62" s="66">
        <v>0</v>
      </c>
      <c r="F62" s="66">
        <v>0</v>
      </c>
      <c r="G62" s="70"/>
      <c r="H62" s="66"/>
      <c r="I62" s="69"/>
      <c r="J62" s="66"/>
    </row>
    <row r="63" spans="1:10" ht="16.5" thickBot="1" x14ac:dyDescent="0.3">
      <c r="A63" s="182" t="s">
        <v>172</v>
      </c>
      <c r="B63" s="51">
        <v>233</v>
      </c>
      <c r="C63" s="51">
        <v>852</v>
      </c>
      <c r="D63" s="162">
        <f>E63+F63+G63+I63</f>
        <v>0</v>
      </c>
      <c r="E63" s="54">
        <v>0</v>
      </c>
      <c r="F63" s="54">
        <v>0</v>
      </c>
      <c r="G63" s="64"/>
      <c r="H63" s="54"/>
      <c r="I63" s="55"/>
      <c r="J63" s="54"/>
    </row>
    <row r="64" spans="1:10" ht="16.5" thickBot="1" x14ac:dyDescent="0.3">
      <c r="A64" s="57" t="s">
        <v>171</v>
      </c>
      <c r="B64" s="51">
        <v>234</v>
      </c>
      <c r="C64" s="51">
        <v>853</v>
      </c>
      <c r="D64" s="162">
        <f>E64+F64+G64+I64</f>
        <v>0</v>
      </c>
      <c r="E64" s="54">
        <v>0</v>
      </c>
      <c r="F64" s="54">
        <v>0</v>
      </c>
      <c r="G64" s="64"/>
      <c r="H64" s="54"/>
      <c r="I64" s="55"/>
      <c r="J64" s="54"/>
    </row>
    <row r="65" spans="1:10" s="58" customFormat="1" ht="48" hidden="1" thickBot="1" x14ac:dyDescent="0.3">
      <c r="A65" s="63" t="s">
        <v>100</v>
      </c>
      <c r="B65" s="62">
        <v>67</v>
      </c>
      <c r="C65" s="62">
        <v>400</v>
      </c>
      <c r="D65" s="162"/>
      <c r="E65" s="59"/>
      <c r="F65" s="59"/>
      <c r="G65" s="59"/>
      <c r="H65" s="59"/>
      <c r="I65" s="59"/>
      <c r="J65" s="59"/>
    </row>
    <row r="66" spans="1:10" s="58" customFormat="1" ht="81.75" hidden="1" customHeight="1" thickBot="1" x14ac:dyDescent="0.3">
      <c r="A66" s="63" t="s">
        <v>99</v>
      </c>
      <c r="B66" s="62">
        <v>68</v>
      </c>
      <c r="C66" s="62">
        <v>416</v>
      </c>
      <c r="D66" s="162"/>
      <c r="E66" s="59"/>
      <c r="F66" s="59"/>
      <c r="G66" s="59"/>
      <c r="H66" s="59"/>
      <c r="I66" s="60"/>
      <c r="J66" s="59"/>
    </row>
    <row r="67" spans="1:10" s="58" customFormat="1" ht="63.75" hidden="1" thickBot="1" x14ac:dyDescent="0.3">
      <c r="A67" s="63" t="s">
        <v>98</v>
      </c>
      <c r="B67" s="62">
        <v>69</v>
      </c>
      <c r="C67" s="62">
        <v>417</v>
      </c>
      <c r="D67" s="162"/>
      <c r="E67" s="59"/>
      <c r="F67" s="59"/>
      <c r="G67" s="59"/>
      <c r="H67" s="59"/>
      <c r="I67" s="60"/>
      <c r="J67" s="59"/>
    </row>
    <row r="68" spans="1:10" s="65" customFormat="1" ht="32.25" thickBot="1" x14ac:dyDescent="0.3">
      <c r="A68" s="68" t="s">
        <v>170</v>
      </c>
      <c r="B68" s="67">
        <v>240</v>
      </c>
      <c r="C68" s="67">
        <v>200</v>
      </c>
      <c r="D68" s="162">
        <f t="shared" ref="D68:D79" si="4">E68+F68+G68+I68</f>
        <v>2819500</v>
      </c>
      <c r="E68" s="66">
        <f t="shared" ref="E68:J68" si="5">E69+E70+E71</f>
        <v>2819500</v>
      </c>
      <c r="F68" s="66">
        <f t="shared" si="5"/>
        <v>0</v>
      </c>
      <c r="G68" s="66">
        <f t="shared" si="5"/>
        <v>0</v>
      </c>
      <c r="H68" s="66">
        <f t="shared" si="5"/>
        <v>0</v>
      </c>
      <c r="I68" s="66">
        <f t="shared" si="5"/>
        <v>0</v>
      </c>
      <c r="J68" s="66">
        <f t="shared" si="5"/>
        <v>0</v>
      </c>
    </row>
    <row r="69" spans="1:10" s="65" customFormat="1" ht="48" thickBot="1" x14ac:dyDescent="0.3">
      <c r="A69" s="68" t="s">
        <v>96</v>
      </c>
      <c r="B69" s="67"/>
      <c r="C69" s="67">
        <v>241</v>
      </c>
      <c r="D69" s="161">
        <f t="shared" si="4"/>
        <v>0</v>
      </c>
      <c r="E69" s="66"/>
      <c r="F69" s="66"/>
      <c r="G69" s="66"/>
      <c r="H69" s="66"/>
      <c r="I69" s="69"/>
      <c r="J69" s="66"/>
    </row>
    <row r="70" spans="1:10" s="65" customFormat="1" ht="48" thickBot="1" x14ac:dyDescent="0.3">
      <c r="A70" s="68" t="s">
        <v>95</v>
      </c>
      <c r="B70" s="67"/>
      <c r="C70" s="67">
        <v>243</v>
      </c>
      <c r="D70" s="161">
        <f t="shared" si="4"/>
        <v>0</v>
      </c>
      <c r="E70" s="66">
        <v>0</v>
      </c>
      <c r="F70" s="66">
        <v>0</v>
      </c>
      <c r="G70" s="66"/>
      <c r="H70" s="66"/>
      <c r="I70" s="69"/>
      <c r="J70" s="66"/>
    </row>
    <row r="71" spans="1:10" s="65" customFormat="1" ht="32.25" thickBot="1" x14ac:dyDescent="0.3">
      <c r="A71" s="68" t="s">
        <v>94</v>
      </c>
      <c r="B71" s="67"/>
      <c r="C71" s="67">
        <v>244</v>
      </c>
      <c r="D71" s="161">
        <f t="shared" si="4"/>
        <v>2819500</v>
      </c>
      <c r="E71" s="66">
        <f t="shared" ref="E71:J71" si="6">E72+E73+E74+E75+E76+E77+E78+E79+E81</f>
        <v>2819500</v>
      </c>
      <c r="F71" s="66">
        <f t="shared" si="6"/>
        <v>0</v>
      </c>
      <c r="G71" s="66">
        <f t="shared" si="6"/>
        <v>0</v>
      </c>
      <c r="H71" s="66">
        <f t="shared" si="6"/>
        <v>0</v>
      </c>
      <c r="I71" s="66">
        <f t="shared" si="6"/>
        <v>0</v>
      </c>
      <c r="J71" s="66">
        <f t="shared" si="6"/>
        <v>0</v>
      </c>
    </row>
    <row r="72" spans="1:10" ht="32.25" thickBot="1" x14ac:dyDescent="0.3">
      <c r="A72" s="57" t="s">
        <v>93</v>
      </c>
      <c r="B72" s="51">
        <v>241</v>
      </c>
      <c r="C72" s="51">
        <v>244</v>
      </c>
      <c r="D72" s="162">
        <f t="shared" si="4"/>
        <v>45900</v>
      </c>
      <c r="E72" s="54">
        <v>45900</v>
      </c>
      <c r="F72" s="54">
        <v>0</v>
      </c>
      <c r="G72" s="64"/>
      <c r="H72" s="54"/>
      <c r="I72" s="55"/>
      <c r="J72" s="54"/>
    </row>
    <row r="73" spans="1:10" ht="16.5" thickBot="1" x14ac:dyDescent="0.3">
      <c r="A73" s="57" t="s">
        <v>92</v>
      </c>
      <c r="B73" s="51">
        <v>242</v>
      </c>
      <c r="C73" s="51">
        <v>244</v>
      </c>
      <c r="D73" s="162">
        <f t="shared" si="4"/>
        <v>0</v>
      </c>
      <c r="E73" s="54">
        <v>0</v>
      </c>
      <c r="F73" s="54">
        <v>0</v>
      </c>
      <c r="G73" s="54"/>
      <c r="H73" s="54"/>
      <c r="I73" s="55"/>
      <c r="J73" s="54"/>
    </row>
    <row r="74" spans="1:10" ht="16.5" thickBot="1" x14ac:dyDescent="0.3">
      <c r="A74" s="57" t="s">
        <v>91</v>
      </c>
      <c r="B74" s="51">
        <v>243</v>
      </c>
      <c r="C74" s="51">
        <v>244</v>
      </c>
      <c r="D74" s="162">
        <f t="shared" si="4"/>
        <v>0</v>
      </c>
      <c r="E74" s="54">
        <v>0</v>
      </c>
      <c r="F74" s="54">
        <v>0</v>
      </c>
      <c r="G74" s="54"/>
      <c r="H74" s="54"/>
      <c r="I74" s="55"/>
      <c r="J74" s="54"/>
    </row>
    <row r="75" spans="1:10" ht="32.25" thickBot="1" x14ac:dyDescent="0.3">
      <c r="A75" s="57" t="s">
        <v>90</v>
      </c>
      <c r="B75" s="51">
        <v>244</v>
      </c>
      <c r="C75" s="51">
        <v>244</v>
      </c>
      <c r="D75" s="162">
        <f t="shared" si="4"/>
        <v>0</v>
      </c>
      <c r="E75" s="54">
        <v>0</v>
      </c>
      <c r="F75" s="54">
        <v>0</v>
      </c>
      <c r="G75" s="64"/>
      <c r="H75" s="54"/>
      <c r="I75" s="55"/>
      <c r="J75" s="54"/>
    </row>
    <row r="76" spans="1:10" ht="32.25" thickBot="1" x14ac:dyDescent="0.3">
      <c r="A76" s="57" t="s">
        <v>89</v>
      </c>
      <c r="B76" s="51">
        <v>245</v>
      </c>
      <c r="C76" s="51">
        <v>244</v>
      </c>
      <c r="D76" s="162">
        <f t="shared" si="4"/>
        <v>15000</v>
      </c>
      <c r="E76" s="54">
        <v>15000</v>
      </c>
      <c r="F76" s="54">
        <v>0</v>
      </c>
      <c r="G76" s="54"/>
      <c r="H76" s="54"/>
      <c r="I76" s="55"/>
      <c r="J76" s="54"/>
    </row>
    <row r="77" spans="1:10" ht="16.5" thickBot="1" x14ac:dyDescent="0.3">
      <c r="A77" s="57" t="s">
        <v>88</v>
      </c>
      <c r="B77" s="51">
        <v>246</v>
      </c>
      <c r="C77" s="51">
        <v>244</v>
      </c>
      <c r="D77" s="162">
        <f t="shared" si="4"/>
        <v>265500</v>
      </c>
      <c r="E77" s="54">
        <v>265500</v>
      </c>
      <c r="F77" s="54">
        <v>0</v>
      </c>
      <c r="G77" s="54"/>
      <c r="H77" s="54"/>
      <c r="I77" s="55"/>
      <c r="J77" s="54"/>
    </row>
    <row r="78" spans="1:10" ht="32.25" thickBot="1" x14ac:dyDescent="0.3">
      <c r="A78" s="57" t="s">
        <v>87</v>
      </c>
      <c r="B78" s="51">
        <v>250</v>
      </c>
      <c r="C78" s="51">
        <v>244</v>
      </c>
      <c r="D78" s="162">
        <f t="shared" si="4"/>
        <v>0</v>
      </c>
      <c r="E78" s="54">
        <v>0</v>
      </c>
      <c r="F78" s="54">
        <v>0</v>
      </c>
      <c r="G78" s="54"/>
      <c r="H78" s="54"/>
      <c r="I78" s="55"/>
      <c r="J78" s="54"/>
    </row>
    <row r="79" spans="1:10" ht="32.25" thickBot="1" x14ac:dyDescent="0.3">
      <c r="A79" s="57" t="s">
        <v>86</v>
      </c>
      <c r="B79" s="51">
        <v>260</v>
      </c>
      <c r="C79" s="51">
        <v>244</v>
      </c>
      <c r="D79" s="162">
        <f t="shared" si="4"/>
        <v>1300000</v>
      </c>
      <c r="E79" s="54">
        <v>1300000</v>
      </c>
      <c r="F79" s="54">
        <v>0</v>
      </c>
      <c r="G79" s="54"/>
      <c r="H79" s="54"/>
      <c r="I79" s="55"/>
      <c r="J79" s="54"/>
    </row>
    <row r="80" spans="1:10" s="58" customFormat="1" ht="32.25" hidden="1" thickBot="1" x14ac:dyDescent="0.3">
      <c r="A80" s="63" t="s">
        <v>85</v>
      </c>
      <c r="B80" s="62">
        <v>82</v>
      </c>
      <c r="C80" s="62">
        <v>244</v>
      </c>
      <c r="D80" s="162"/>
      <c r="E80" s="59"/>
      <c r="F80" s="59"/>
      <c r="G80" s="61"/>
      <c r="H80" s="59"/>
      <c r="I80" s="60"/>
      <c r="J80" s="59"/>
    </row>
    <row r="81" spans="1:10" ht="32.25" thickBot="1" x14ac:dyDescent="0.3">
      <c r="A81" s="57" t="s">
        <v>84</v>
      </c>
      <c r="B81" s="51">
        <v>270</v>
      </c>
      <c r="C81" s="51">
        <v>244</v>
      </c>
      <c r="D81" s="162">
        <f>E81+F81+G81+I81</f>
        <v>1193100</v>
      </c>
      <c r="E81" s="54">
        <v>1193100</v>
      </c>
      <c r="F81" s="54">
        <v>0</v>
      </c>
      <c r="G81" s="54"/>
      <c r="H81" s="54"/>
      <c r="I81" s="55"/>
      <c r="J81" s="54"/>
    </row>
    <row r="82" spans="1:10" ht="16.5" thickBot="1" x14ac:dyDescent="0.3">
      <c r="A82" s="57"/>
      <c r="B82" s="51"/>
      <c r="C82" s="51"/>
      <c r="D82" s="162"/>
      <c r="E82" s="54"/>
      <c r="F82" s="54"/>
      <c r="G82" s="54"/>
      <c r="H82" s="54"/>
      <c r="I82" s="55"/>
      <c r="J82" s="54"/>
    </row>
    <row r="83" spans="1:10" s="58" customFormat="1" ht="32.25" hidden="1" thickBot="1" x14ac:dyDescent="0.3">
      <c r="A83" s="181" t="s">
        <v>83</v>
      </c>
      <c r="B83" s="99">
        <v>84</v>
      </c>
      <c r="C83" s="99" t="s">
        <v>82</v>
      </c>
      <c r="D83" s="180"/>
      <c r="E83" s="178"/>
      <c r="F83" s="178"/>
      <c r="G83" s="178"/>
      <c r="H83" s="178"/>
      <c r="I83" s="179"/>
      <c r="J83" s="178"/>
    </row>
    <row r="84" spans="1:10" s="65" customFormat="1" ht="16.5" thickBot="1" x14ac:dyDescent="0.3">
      <c r="A84" s="177" t="s">
        <v>81</v>
      </c>
      <c r="B84" s="176">
        <v>300</v>
      </c>
      <c r="C84" s="176" t="s">
        <v>80</v>
      </c>
      <c r="D84" s="162">
        <f t="shared" ref="D84:D91" si="7">E84+F84+G84+I84</f>
        <v>0</v>
      </c>
      <c r="E84" s="175">
        <f t="shared" ref="E84:J84" si="8">E85+E86</f>
        <v>0</v>
      </c>
      <c r="F84" s="175">
        <f t="shared" si="8"/>
        <v>0</v>
      </c>
      <c r="G84" s="175">
        <f t="shared" si="8"/>
        <v>0</v>
      </c>
      <c r="H84" s="175">
        <f t="shared" si="8"/>
        <v>0</v>
      </c>
      <c r="I84" s="175">
        <f t="shared" si="8"/>
        <v>0</v>
      </c>
      <c r="J84" s="174">
        <f t="shared" si="8"/>
        <v>0</v>
      </c>
    </row>
    <row r="85" spans="1:10" s="65" customFormat="1" ht="32.25" thickBot="1" x14ac:dyDescent="0.3">
      <c r="A85" s="173" t="s">
        <v>169</v>
      </c>
      <c r="B85" s="67">
        <v>310</v>
      </c>
      <c r="C85" s="67">
        <v>510</v>
      </c>
      <c r="D85" s="162">
        <f t="shared" si="7"/>
        <v>0</v>
      </c>
      <c r="E85" s="49"/>
      <c r="F85" s="49"/>
      <c r="G85" s="49"/>
      <c r="H85" s="49"/>
      <c r="I85" s="50"/>
      <c r="J85" s="171"/>
    </row>
    <row r="86" spans="1:10" s="65" customFormat="1" ht="16.5" thickBot="1" x14ac:dyDescent="0.3">
      <c r="A86" s="172" t="s">
        <v>78</v>
      </c>
      <c r="B86" s="67">
        <v>320</v>
      </c>
      <c r="C86" s="67"/>
      <c r="D86" s="162">
        <f t="shared" si="7"/>
        <v>0</v>
      </c>
      <c r="E86" s="49"/>
      <c r="F86" s="49"/>
      <c r="G86" s="49"/>
      <c r="H86" s="49"/>
      <c r="I86" s="50"/>
      <c r="J86" s="171"/>
    </row>
    <row r="87" spans="1:10" s="65" customFormat="1" ht="16.5" thickBot="1" x14ac:dyDescent="0.3">
      <c r="A87" s="172" t="s">
        <v>77</v>
      </c>
      <c r="B87" s="67">
        <v>400</v>
      </c>
      <c r="C87" s="67"/>
      <c r="D87" s="162">
        <f t="shared" si="7"/>
        <v>0</v>
      </c>
      <c r="E87" s="49">
        <f t="shared" ref="E87:J87" si="9">E88+E89</f>
        <v>0</v>
      </c>
      <c r="F87" s="49">
        <f t="shared" si="9"/>
        <v>0</v>
      </c>
      <c r="G87" s="49">
        <f t="shared" si="9"/>
        <v>0</v>
      </c>
      <c r="H87" s="49">
        <f t="shared" si="9"/>
        <v>0</v>
      </c>
      <c r="I87" s="49">
        <f t="shared" si="9"/>
        <v>0</v>
      </c>
      <c r="J87" s="171">
        <f t="shared" si="9"/>
        <v>0</v>
      </c>
    </row>
    <row r="88" spans="1:10" s="65" customFormat="1" ht="32.25" thickBot="1" x14ac:dyDescent="0.3">
      <c r="A88" s="173" t="s">
        <v>168</v>
      </c>
      <c r="B88" s="67">
        <v>410</v>
      </c>
      <c r="C88" s="67">
        <v>610</v>
      </c>
      <c r="D88" s="162">
        <f t="shared" si="7"/>
        <v>0</v>
      </c>
      <c r="E88" s="49"/>
      <c r="F88" s="49"/>
      <c r="G88" s="49"/>
      <c r="H88" s="49"/>
      <c r="I88" s="50"/>
      <c r="J88" s="171"/>
    </row>
    <row r="89" spans="1:10" s="65" customFormat="1" ht="16.5" thickBot="1" x14ac:dyDescent="0.3">
      <c r="A89" s="172" t="s">
        <v>75</v>
      </c>
      <c r="B89" s="67">
        <v>420</v>
      </c>
      <c r="C89" s="67"/>
      <c r="D89" s="162">
        <f t="shared" si="7"/>
        <v>0</v>
      </c>
      <c r="E89" s="49"/>
      <c r="F89" s="49"/>
      <c r="G89" s="49"/>
      <c r="H89" s="49"/>
      <c r="I89" s="50"/>
      <c r="J89" s="171"/>
    </row>
    <row r="90" spans="1:10" s="65" customFormat="1" ht="21.75" customHeight="1" thickBot="1" x14ac:dyDescent="0.3">
      <c r="A90" s="170" t="s">
        <v>74</v>
      </c>
      <c r="B90" s="169">
        <v>500</v>
      </c>
      <c r="C90" s="169" t="s">
        <v>72</v>
      </c>
      <c r="D90" s="168">
        <f t="shared" si="7"/>
        <v>0</v>
      </c>
      <c r="E90" s="167"/>
      <c r="F90" s="167"/>
      <c r="G90" s="167"/>
      <c r="H90" s="167"/>
      <c r="I90" s="166"/>
      <c r="J90" s="165"/>
    </row>
    <row r="91" spans="1:10" s="65" customFormat="1" ht="23.25" customHeight="1" thickBot="1" x14ac:dyDescent="0.3">
      <c r="A91" s="164" t="s">
        <v>73</v>
      </c>
      <c r="B91" s="163">
        <v>600</v>
      </c>
      <c r="C91" s="163" t="s">
        <v>72</v>
      </c>
      <c r="D91" s="162">
        <f t="shared" si="7"/>
        <v>0</v>
      </c>
      <c r="E91" s="161"/>
      <c r="F91" s="161"/>
      <c r="G91" s="161"/>
      <c r="H91" s="161"/>
      <c r="I91" s="161"/>
      <c r="J91" s="160"/>
    </row>
    <row r="95" spans="1:10" hidden="1" x14ac:dyDescent="0.25">
      <c r="A95" t="s">
        <v>167</v>
      </c>
      <c r="B95" t="s">
        <v>166</v>
      </c>
    </row>
  </sheetData>
  <mergeCells count="13">
    <mergeCell ref="A8:J8"/>
    <mergeCell ref="F5:F6"/>
    <mergeCell ref="G5:G6"/>
    <mergeCell ref="H5:H6"/>
    <mergeCell ref="I5:J5"/>
    <mergeCell ref="B3:B6"/>
    <mergeCell ref="C3:C6"/>
    <mergeCell ref="A1:J1"/>
    <mergeCell ref="A3:A6"/>
    <mergeCell ref="D3:J3"/>
    <mergeCell ref="D4:D6"/>
    <mergeCell ref="E4:J4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Титул</vt:lpstr>
      <vt:lpstr>1 Раздел I</vt:lpstr>
      <vt:lpstr>2 Раздел II</vt:lpstr>
      <vt:lpstr>3 Раздел III МБ+ВБ</vt:lpstr>
      <vt:lpstr>3 Раздел III МБ+ВБ (1 плановый </vt:lpstr>
      <vt:lpstr>3 Раздел III МБ+ВБ (2 плановый </vt:lpstr>
      <vt:lpstr>3 Раздел III ОБ</vt:lpstr>
      <vt:lpstr>3 Раздел III ОБ (1 плановый год</vt:lpstr>
      <vt:lpstr>3 Раздел III ОБ (2 плановый год</vt:lpstr>
      <vt:lpstr>3 Раздел III ФБ</vt:lpstr>
      <vt:lpstr>3 Раздел III ФБ (1 плановый год</vt:lpstr>
      <vt:lpstr>3 Раздел III ФБ (2 плановый год</vt:lpstr>
      <vt:lpstr>4 Раздел IV</vt:lpstr>
      <vt:lpstr>5 Раздел V</vt:lpstr>
      <vt:lpstr>6 Раздел VI</vt:lpstr>
      <vt:lpstr>7 Раздел VII</vt:lpstr>
      <vt:lpstr>8 Раздел VIII</vt:lpstr>
      <vt:lpstr>9 Раздел 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2016-12-06T09:06:43Z</dcterms:created>
  <dcterms:modified xsi:type="dcterms:W3CDTF">2019-02-21T10:26:23Z</dcterms:modified>
</cp:coreProperties>
</file>