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3-10-2023_10-16-34\"/>
    </mc:Choice>
  </mc:AlternateContent>
  <bookViews>
    <workbookView xWindow="360" yWindow="15" windowWidth="20955" windowHeight="9720"/>
  </bookViews>
  <sheets>
    <sheet name="Лист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142" i="1" l="1"/>
  <c r="K142" i="1"/>
  <c r="E141" i="1"/>
  <c r="F141" i="1"/>
  <c r="G141" i="1"/>
  <c r="H141" i="1"/>
  <c r="I141" i="1"/>
  <c r="J141" i="1"/>
  <c r="K141" i="1"/>
  <c r="L141" i="1"/>
  <c r="E140" i="1"/>
  <c r="F140" i="1"/>
  <c r="G140" i="1"/>
  <c r="H140" i="1"/>
  <c r="I140" i="1"/>
  <c r="J140" i="1"/>
  <c r="K140" i="1"/>
  <c r="L140" i="1"/>
  <c r="E152" i="1"/>
  <c r="F152" i="1"/>
  <c r="G152" i="1"/>
  <c r="H152" i="1"/>
  <c r="I152" i="1"/>
  <c r="J152" i="1"/>
  <c r="K152" i="1"/>
  <c r="L152" i="1"/>
  <c r="E153" i="1"/>
  <c r="F153" i="1"/>
  <c r="G153" i="1"/>
  <c r="H153" i="1"/>
  <c r="I153" i="1"/>
  <c r="J153" i="1"/>
  <c r="K153" i="1"/>
  <c r="L153" i="1"/>
  <c r="G133" i="1"/>
  <c r="H133" i="1"/>
  <c r="I133" i="1"/>
  <c r="J133" i="1"/>
  <c r="K133" i="1"/>
  <c r="G134" i="1"/>
  <c r="H134" i="1"/>
  <c r="I134" i="1"/>
  <c r="J134" i="1"/>
  <c r="K134" i="1"/>
  <c r="E58" i="1" l="1"/>
  <c r="F58" i="1"/>
  <c r="G58" i="1"/>
  <c r="H58" i="1"/>
  <c r="I58" i="1"/>
  <c r="J58" i="1"/>
  <c r="K58" i="1"/>
  <c r="L58" i="1"/>
  <c r="E57" i="1"/>
  <c r="K57" i="1"/>
  <c r="E56" i="1"/>
  <c r="F56" i="1"/>
  <c r="G56" i="1"/>
  <c r="H56" i="1"/>
  <c r="I56" i="1"/>
  <c r="J56" i="1"/>
  <c r="K56" i="1"/>
  <c r="L56" i="1"/>
  <c r="E47" i="1"/>
  <c r="K47" i="1"/>
  <c r="E46" i="1"/>
  <c r="F46" i="1"/>
  <c r="G46" i="1"/>
  <c r="H46" i="1"/>
  <c r="I46" i="1"/>
  <c r="J46" i="1"/>
  <c r="K46" i="1"/>
  <c r="L46" i="1"/>
  <c r="E45" i="1"/>
  <c r="F45" i="1"/>
  <c r="G45" i="1"/>
  <c r="H45" i="1"/>
  <c r="I45" i="1"/>
  <c r="J45" i="1"/>
  <c r="K45" i="1"/>
  <c r="L45" i="1"/>
  <c r="E39" i="1"/>
  <c r="F39" i="1"/>
  <c r="G39" i="1"/>
  <c r="H39" i="1"/>
  <c r="I39" i="1"/>
  <c r="J39" i="1"/>
  <c r="K39" i="1"/>
  <c r="L39" i="1"/>
  <c r="E38" i="1"/>
  <c r="F38" i="1"/>
  <c r="G38" i="1"/>
  <c r="H38" i="1"/>
  <c r="I38" i="1"/>
  <c r="J38" i="1"/>
  <c r="K38" i="1"/>
  <c r="L38" i="1"/>
  <c r="L26" i="1"/>
  <c r="K26" i="1"/>
  <c r="J26" i="1"/>
  <c r="G26" i="1"/>
  <c r="H26" i="1"/>
  <c r="I26" i="1"/>
  <c r="E26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H195" i="1"/>
  <c r="G195" i="1"/>
  <c r="F195" i="1"/>
  <c r="I176" i="1"/>
  <c r="J176" i="1"/>
  <c r="H176" i="1"/>
  <c r="I157" i="1"/>
  <c r="H157" i="1"/>
  <c r="G157" i="1"/>
  <c r="L157" i="1"/>
  <c r="H138" i="1"/>
  <c r="I138" i="1"/>
  <c r="G138" i="1"/>
  <c r="J138" i="1"/>
  <c r="L138" i="1"/>
  <c r="F138" i="1"/>
  <c r="G119" i="1"/>
  <c r="J119" i="1"/>
  <c r="I119" i="1"/>
  <c r="H119" i="1"/>
  <c r="L119" i="1"/>
  <c r="F119" i="1"/>
  <c r="I100" i="1"/>
  <c r="H100" i="1"/>
  <c r="G100" i="1"/>
  <c r="J100" i="1"/>
  <c r="L100" i="1"/>
  <c r="F100" i="1"/>
  <c r="G81" i="1"/>
  <c r="L81" i="1"/>
  <c r="J81" i="1"/>
  <c r="I81" i="1"/>
  <c r="H81" i="1"/>
  <c r="G62" i="1"/>
  <c r="L62" i="1"/>
  <c r="J62" i="1"/>
  <c r="I62" i="1"/>
  <c r="H62" i="1"/>
  <c r="F62" i="1"/>
  <c r="F43" i="1"/>
  <c r="G43" i="1"/>
  <c r="J43" i="1"/>
  <c r="I43" i="1"/>
  <c r="L43" i="1"/>
  <c r="H43" i="1"/>
  <c r="L24" i="1"/>
  <c r="J24" i="1"/>
  <c r="I24" i="1"/>
  <c r="H24" i="1"/>
  <c r="G24" i="1"/>
  <c r="F24" i="1"/>
  <c r="G176" i="1"/>
  <c r="J157" i="1"/>
  <c r="J195" i="1"/>
  <c r="L176" i="1"/>
  <c r="L195" i="1"/>
  <c r="F81" i="1"/>
  <c r="F176" i="1"/>
  <c r="I196" i="1" l="1"/>
  <c r="H196" i="1"/>
  <c r="L196" i="1"/>
  <c r="J196" i="1"/>
  <c r="G196" i="1"/>
  <c r="F196" i="1"/>
</calcChain>
</file>

<file path=xl/sharedStrings.xml><?xml version="1.0" encoding="utf-8"?>
<sst xmlns="http://schemas.openxmlformats.org/spreadsheetml/2006/main" count="375" uniqueCount="115">
  <si>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</si>
  <si>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</si>
  <si>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</si>
  <si>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</si>
  <si>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</si>
  <si>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</si>
  <si>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</si>
  <si>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</si>
  <si>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</si>
  <si>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</si>
  <si>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</si>
  <si>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</si>
  <si>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</si>
  <si>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</si>
  <si>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</si>
  <si>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</si>
  <si>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</si>
  <si>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</si>
  <si>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</si>
  <si>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</si>
  <si>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</si>
  <si>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</si>
  <si>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</si>
  <si>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</si>
  <si>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</si>
  <si>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</si>
  <si>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</si>
  <si>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</si>
  <si>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</si>
  <si>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</si>
  <si>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</si>
  <si>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</si>
  <si>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</si>
  <si>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</si>
  <si>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</si>
  <si>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</si>
  <si>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</si>
  <si>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</si>
  <si>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</si>
  <si>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Дивненская СОШ</t>
  </si>
  <si>
    <t>директор</t>
  </si>
  <si>
    <t>Щербак И.В.</t>
  </si>
  <si>
    <t>Чай с сахаром</t>
  </si>
  <si>
    <t>Каша вязкая молочная из риса</t>
  </si>
  <si>
    <t>200/10</t>
  </si>
  <si>
    <t>ПР/15</t>
  </si>
  <si>
    <t>Сыр твердый/хлеб пшеничный иодированный</t>
  </si>
  <si>
    <t xml:space="preserve">Фрукты свежие </t>
  </si>
  <si>
    <t>Салат из квашенной капусты</t>
  </si>
  <si>
    <t>Суп картофельный с крупой пшеничной</t>
  </si>
  <si>
    <t>Мясо тушеное свинина</t>
  </si>
  <si>
    <t>90/50</t>
  </si>
  <si>
    <t>Макароны отварные с маслом сливочным</t>
  </si>
  <si>
    <t>150/5</t>
  </si>
  <si>
    <t>Компот из сухофруктов</t>
  </si>
  <si>
    <t>Хлеб пшеничный иодированный</t>
  </si>
  <si>
    <t>ПР</t>
  </si>
  <si>
    <t>Хлеб ржаной</t>
  </si>
  <si>
    <t>Котлета куриная с соусом красным</t>
  </si>
  <si>
    <t>295/528</t>
  </si>
  <si>
    <t>Каша пшеничная рассыпчатая с маслом сливочным</t>
  </si>
  <si>
    <t>200/15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</si>
  <si>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</si>
  <si>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</si>
  <si>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</si>
  <si>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</si>
  <si>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</si>
  <si>
    <t>Тефтели свиные с соусом красным</t>
  </si>
  <si>
    <t>279/528</t>
  </si>
  <si>
    <t xml:space="preserve">гарнир </t>
  </si>
  <si>
    <t>Салат из свеклы отварной</t>
  </si>
  <si>
    <t>Суп картофельный с горохом</t>
  </si>
  <si>
    <t>Плов из птицы</t>
  </si>
  <si>
    <t>90/150</t>
  </si>
  <si>
    <t xml:space="preserve">Кукуруза сахарная консервированная </t>
  </si>
  <si>
    <t>Сосиска отварная с соусом красным</t>
  </si>
  <si>
    <t>100/50</t>
  </si>
  <si>
    <t>Чай слимоном</t>
  </si>
  <si>
    <t>Зеленый горошек консенвированный</t>
  </si>
  <si>
    <t>3.00</t>
  </si>
  <si>
    <t>Борщ с капустой и картофелем</t>
  </si>
  <si>
    <t>Тефтели из говядины с соусом красным</t>
  </si>
  <si>
    <t>Птица тушеная с картофелем в соусе овощном</t>
  </si>
  <si>
    <t>Винегрет овощной</t>
  </si>
  <si>
    <t>Салат из квашеной капусты</t>
  </si>
  <si>
    <t>Суп картофельный с макаронными изделиями</t>
  </si>
  <si>
    <t>Котлеты домашние с соусом красным</t>
  </si>
  <si>
    <t>Каша гречневая отварная с маслом сливочным</t>
  </si>
  <si>
    <t>292/528</t>
  </si>
  <si>
    <t>271/528</t>
  </si>
  <si>
    <t>Каша жидкая молочная из манной крупы</t>
  </si>
  <si>
    <t>Какао с молоком</t>
  </si>
  <si>
    <t>яйцо отварное</t>
  </si>
  <si>
    <t>Биточки домашние с соусом красным</t>
  </si>
  <si>
    <t xml:space="preserve">Хлеб ржаной </t>
  </si>
  <si>
    <t>Зеленый горошек консервированный</t>
  </si>
  <si>
    <t>Биточки куриные с соусом красным</t>
  </si>
  <si>
    <t>Рассольник ленинградский</t>
  </si>
  <si>
    <t>Рагу из свинины</t>
  </si>
  <si>
    <t>Котлеты свиные с соусом красным</t>
  </si>
  <si>
    <t>Каша гречневая рассыпчатая с маслом сливочным</t>
  </si>
  <si>
    <t>Фрукты свежие</t>
  </si>
  <si>
    <t>268/528</t>
  </si>
  <si>
    <t>Запеканка из творога со сметаной</t>
  </si>
  <si>
    <t>Кондитерское изделие</t>
  </si>
  <si>
    <t>Чай ссахаром</t>
  </si>
  <si>
    <t>Котлеты из говядины с соусом красным</t>
  </si>
  <si>
    <t xml:space="preserve">сладкое </t>
  </si>
  <si>
    <t>150/130/20</t>
  </si>
  <si>
    <t>Курица тушеная с соусом красным</t>
  </si>
  <si>
    <t>Рис отварной с маслом сливочным</t>
  </si>
  <si>
    <t xml:space="preserve">Салат из свеклы с огурцами солеными </t>
  </si>
  <si>
    <t>Гуляш из свинины</t>
  </si>
  <si>
    <t>290/528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</si>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</sst>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K210621\Downloads\2023-09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306</v>
          </cell>
          <cell r="D5" t="str">
            <v>Зеленый горошек консервирован.</v>
          </cell>
          <cell r="F5">
            <v>9</v>
          </cell>
          <cell r="G5">
            <v>35.520000000000003</v>
          </cell>
          <cell r="H5">
            <v>1.7</v>
          </cell>
          <cell r="I5">
            <v>1.6</v>
          </cell>
          <cell r="J5">
            <v>3.47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F191" sqref="F1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 t="s">
        <v>44</v>
      </c>
      <c r="G6" s="40">
        <v>7.46</v>
      </c>
      <c r="H6" s="40">
        <v>10.34</v>
      </c>
      <c r="I6" s="40">
        <v>39.1</v>
      </c>
      <c r="J6" s="40">
        <v>318.8</v>
      </c>
      <c r="K6" s="41">
        <v>174</v>
      </c>
      <c r="L6" s="40">
        <v>27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 t="s">
        <v>61</v>
      </c>
      <c r="G8" s="43">
        <v>7.0000000000000007E-2</v>
      </c>
      <c r="H8" s="43">
        <v>0.02</v>
      </c>
      <c r="I8" s="43">
        <v>0.4</v>
      </c>
      <c r="J8" s="43">
        <v>14</v>
      </c>
      <c r="K8" s="44">
        <v>376</v>
      </c>
      <c r="L8" s="43">
        <v>3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60</v>
      </c>
      <c r="G9" s="43">
        <v>7.8</v>
      </c>
      <c r="H9" s="43">
        <v>6.31</v>
      </c>
      <c r="I9" s="43">
        <v>19.32</v>
      </c>
      <c r="J9" s="43">
        <v>165.52</v>
      </c>
      <c r="K9" s="44" t="s">
        <v>45</v>
      </c>
      <c r="L9" s="43">
        <v>20.100000000000001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>
        <v>17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160</v>
      </c>
      <c r="G13" s="19">
        <f t="shared" ref="G13:J13" si="0">SUM(G6:G12)</f>
        <v>15.73</v>
      </c>
      <c r="H13" s="19">
        <f t="shared" si="0"/>
        <v>17.069999999999997</v>
      </c>
      <c r="I13" s="19">
        <f t="shared" si="0"/>
        <v>68.62</v>
      </c>
      <c r="J13" s="19">
        <f t="shared" si="0"/>
        <v>545.32000000000005</v>
      </c>
      <c r="K13" s="25"/>
      <c r="L13" s="19">
        <f t="shared" ref="L13" si="1">SUM(L6:L12)</f>
        <v>67.099999999999994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1.02</v>
      </c>
      <c r="H14" s="43">
        <v>0.35</v>
      </c>
      <c r="I14" s="43">
        <v>5.07</v>
      </c>
      <c r="J14" s="43">
        <v>51.42</v>
      </c>
      <c r="K14" s="44">
        <v>47</v>
      </c>
      <c r="L14" s="43">
        <v>9</v>
      </c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6.37</v>
      </c>
      <c r="H15" s="43">
        <v>10.37</v>
      </c>
      <c r="I15" s="43">
        <v>14.54</v>
      </c>
      <c r="J15" s="43">
        <v>68.599999999999994</v>
      </c>
      <c r="K15" s="44">
        <v>101</v>
      </c>
      <c r="L15" s="43">
        <v>11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 t="s">
        <v>51</v>
      </c>
      <c r="G16" s="43">
        <v>13.1</v>
      </c>
      <c r="H16" s="43">
        <v>15.11</v>
      </c>
      <c r="I16" s="43">
        <v>2.6</v>
      </c>
      <c r="J16" s="43">
        <v>210.18</v>
      </c>
      <c r="K16" s="44">
        <v>256</v>
      </c>
      <c r="L16" s="43">
        <v>50.6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 t="s">
        <v>53</v>
      </c>
      <c r="G17" s="43">
        <v>5.46</v>
      </c>
      <c r="H17" s="43">
        <v>5.79</v>
      </c>
      <c r="I17" s="43">
        <v>30.46</v>
      </c>
      <c r="J17" s="43">
        <v>195.7</v>
      </c>
      <c r="K17" s="44">
        <v>203</v>
      </c>
      <c r="L17" s="43">
        <v>11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>
        <v>5</v>
      </c>
    </row>
    <row r="19" spans="1:12" ht="15" x14ac:dyDescent="0.25">
      <c r="A19" s="23"/>
      <c r="B19" s="15"/>
      <c r="C19" s="11"/>
      <c r="D19" s="7" t="s">
        <v>31</v>
      </c>
      <c r="E19" s="42" t="s">
        <v>55</v>
      </c>
      <c r="F19" s="43">
        <v>30</v>
      </c>
      <c r="G19" s="43">
        <v>2.4</v>
      </c>
      <c r="H19" s="43">
        <v>0.3</v>
      </c>
      <c r="I19" s="43">
        <v>14.49</v>
      </c>
      <c r="J19" s="43">
        <v>70.14</v>
      </c>
      <c r="K19" s="44" t="s">
        <v>56</v>
      </c>
      <c r="L19" s="43">
        <v>2.25</v>
      </c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30</v>
      </c>
      <c r="G20" s="43">
        <v>2.5499999999999998</v>
      </c>
      <c r="H20" s="43">
        <v>0.99</v>
      </c>
      <c r="I20" s="43">
        <v>12.75</v>
      </c>
      <c r="J20" s="43">
        <v>77.7</v>
      </c>
      <c r="K20" s="44" t="s">
        <v>56</v>
      </c>
      <c r="L20" s="43">
        <v>2.25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520</v>
      </c>
      <c r="G23" s="19">
        <f t="shared" ref="G23:J23" si="2">SUM(G14:G22)</f>
        <v>31.560000000000002</v>
      </c>
      <c r="H23" s="19">
        <f t="shared" si="2"/>
        <v>33</v>
      </c>
      <c r="I23" s="19">
        <f t="shared" si="2"/>
        <v>111.92</v>
      </c>
      <c r="J23" s="19">
        <f t="shared" si="2"/>
        <v>806.54000000000008</v>
      </c>
      <c r="K23" s="25"/>
      <c r="L23" s="19">
        <f t="shared" ref="L23" si="3">SUM(L14:L22)</f>
        <v>91.1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680</v>
      </c>
      <c r="G24" s="32">
        <f t="shared" ref="G24:J24" si="4">G13+G23</f>
        <v>47.290000000000006</v>
      </c>
      <c r="H24" s="32">
        <f t="shared" si="4"/>
        <v>50.069999999999993</v>
      </c>
      <c r="I24" s="32">
        <f t="shared" si="4"/>
        <v>180.54000000000002</v>
      </c>
      <c r="J24" s="32">
        <f t="shared" si="4"/>
        <v>1351.8600000000001</v>
      </c>
      <c r="K24" s="32"/>
      <c r="L24" s="32">
        <f t="shared" ref="L24" si="5">L13+L23</f>
        <v>158.19999999999999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 t="s">
        <v>51</v>
      </c>
      <c r="G25" s="40">
        <v>7.46</v>
      </c>
      <c r="H25" s="40">
        <v>12.36</v>
      </c>
      <c r="I25" s="40">
        <v>18.649999999999999</v>
      </c>
      <c r="J25" s="40">
        <v>269.5</v>
      </c>
      <c r="K25" s="41" t="s">
        <v>59</v>
      </c>
      <c r="L25" s="40">
        <v>41.1</v>
      </c>
    </row>
    <row r="26" spans="1:12" ht="15" x14ac:dyDescent="0.25">
      <c r="A26" s="14"/>
      <c r="B26" s="15"/>
      <c r="C26" s="11"/>
      <c r="D26" s="6" t="s">
        <v>26</v>
      </c>
      <c r="E26" s="42" t="str">
        <f>'[1]1'!$D$5</f>
        <v>Зеленый горошек консервирован.</v>
      </c>
      <c r="F26" s="43">
        <v>60</v>
      </c>
      <c r="G26" s="51">
        <f>'[1]1'!H5</f>
        <v>1.7</v>
      </c>
      <c r="H26" s="51">
        <f>'[1]1'!I5</f>
        <v>1.6</v>
      </c>
      <c r="I26" s="51">
        <f>'[1]1'!J5</f>
        <v>3.47</v>
      </c>
      <c r="J26" s="51">
        <f>'[1]1'!$G$5</f>
        <v>35.520000000000003</v>
      </c>
      <c r="K26" s="44">
        <f>'[1]1'!$C$5</f>
        <v>306</v>
      </c>
      <c r="L26" s="51">
        <f>'[1]1'!$F$5</f>
        <v>9</v>
      </c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 t="s">
        <v>61</v>
      </c>
      <c r="G27" s="43">
        <v>7.0000000000000007E-2</v>
      </c>
      <c r="H27" s="43">
        <v>0.02</v>
      </c>
      <c r="I27" s="43">
        <v>0.4</v>
      </c>
      <c r="J27" s="43">
        <v>14</v>
      </c>
      <c r="K27" s="44">
        <v>376</v>
      </c>
      <c r="L27" s="43">
        <v>3</v>
      </c>
    </row>
    <row r="28" spans="1:12" ht="15" x14ac:dyDescent="0.25">
      <c r="A28" s="14"/>
      <c r="B28" s="15"/>
      <c r="C28" s="11"/>
      <c r="D28" s="7" t="s">
        <v>23</v>
      </c>
      <c r="E28" s="42" t="s">
        <v>55</v>
      </c>
      <c r="F28" s="43">
        <v>40</v>
      </c>
      <c r="G28" s="43">
        <v>3.16</v>
      </c>
      <c r="H28" s="43">
        <v>0.4</v>
      </c>
      <c r="I28" s="43">
        <v>19.32</v>
      </c>
      <c r="J28" s="43">
        <v>93.52</v>
      </c>
      <c r="K28" s="44" t="s">
        <v>56</v>
      </c>
      <c r="L28" s="43">
        <v>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29</v>
      </c>
      <c r="E30" s="42" t="s">
        <v>60</v>
      </c>
      <c r="F30" s="43" t="s">
        <v>53</v>
      </c>
      <c r="G30" s="43">
        <v>6.32</v>
      </c>
      <c r="H30" s="43">
        <v>4.5</v>
      </c>
      <c r="I30" s="43">
        <v>28.85</v>
      </c>
      <c r="J30" s="43">
        <v>121.5</v>
      </c>
      <c r="K30" s="44">
        <v>302</v>
      </c>
      <c r="L30" s="43">
        <v>11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 t="shared" ref="G32" si="6">SUM(G25:G31)</f>
        <v>18.71</v>
      </c>
      <c r="H32" s="19">
        <f t="shared" ref="H32" si="7">SUM(H25:H31)</f>
        <v>18.88</v>
      </c>
      <c r="I32" s="19">
        <f t="shared" ref="I32" si="8">SUM(I25:I31)</f>
        <v>70.69</v>
      </c>
      <c r="J32" s="19">
        <f t="shared" ref="J32:L32" si="9">SUM(J25:J31)</f>
        <v>534.04</v>
      </c>
      <c r="K32" s="25"/>
      <c r="L32" s="19">
        <f t="shared" si="9"/>
        <v>67.099999999999994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60</v>
      </c>
      <c r="G33" s="43">
        <v>0.51</v>
      </c>
      <c r="H33" s="43">
        <v>3.03</v>
      </c>
      <c r="I33" s="43">
        <v>1.55</v>
      </c>
      <c r="J33" s="43">
        <v>35.46</v>
      </c>
      <c r="K33" s="44">
        <v>21</v>
      </c>
      <c r="L33" s="43">
        <v>12</v>
      </c>
    </row>
    <row r="34" spans="1:12" ht="15" x14ac:dyDescent="0.25">
      <c r="A34" s="14"/>
      <c r="B34" s="15"/>
      <c r="C34" s="11"/>
      <c r="D34" s="7" t="s">
        <v>27</v>
      </c>
      <c r="E34" s="42" t="s">
        <v>63</v>
      </c>
      <c r="F34" s="43">
        <v>200</v>
      </c>
      <c r="G34" s="43">
        <v>5.43</v>
      </c>
      <c r="H34" s="43">
        <v>8.1199999999999992</v>
      </c>
      <c r="I34" s="43">
        <v>14.39</v>
      </c>
      <c r="J34" s="43">
        <v>85.8</v>
      </c>
      <c r="K34" s="44">
        <v>96</v>
      </c>
      <c r="L34" s="43">
        <v>12</v>
      </c>
    </row>
    <row r="35" spans="1:12" ht="15" x14ac:dyDescent="0.25">
      <c r="A35" s="14"/>
      <c r="B35" s="15"/>
      <c r="C35" s="11"/>
      <c r="D35" s="7" t="s">
        <v>28</v>
      </c>
      <c r="E35" s="42" t="s">
        <v>64</v>
      </c>
      <c r="F35" s="43" t="s">
        <v>51</v>
      </c>
      <c r="G35" s="43">
        <v>10.06</v>
      </c>
      <c r="H35" s="43">
        <v>2.23</v>
      </c>
      <c r="I35" s="43">
        <v>2.35</v>
      </c>
      <c r="J35" s="43">
        <v>118.13</v>
      </c>
      <c r="K35" s="44">
        <v>229</v>
      </c>
      <c r="L35" s="43">
        <v>39.6</v>
      </c>
    </row>
    <row r="36" spans="1:12" ht="15" x14ac:dyDescent="0.25">
      <c r="A36" s="14"/>
      <c r="B36" s="15"/>
      <c r="C36" s="11"/>
      <c r="D36" s="7" t="s">
        <v>29</v>
      </c>
      <c r="E36" s="42" t="s">
        <v>65</v>
      </c>
      <c r="F36" s="43" t="s">
        <v>53</v>
      </c>
      <c r="G36" s="43">
        <v>3.1</v>
      </c>
      <c r="H36" s="43">
        <v>9.16</v>
      </c>
      <c r="I36" s="43">
        <v>17.989999999999998</v>
      </c>
      <c r="J36" s="43">
        <v>205.86</v>
      </c>
      <c r="K36" s="44">
        <v>128</v>
      </c>
      <c r="L36" s="43">
        <v>15</v>
      </c>
    </row>
    <row r="37" spans="1:12" ht="15" x14ac:dyDescent="0.25">
      <c r="A37" s="14"/>
      <c r="B37" s="15"/>
      <c r="C37" s="11"/>
      <c r="D37" s="7" t="s">
        <v>30</v>
      </c>
      <c r="E37" s="42" t="s">
        <v>66</v>
      </c>
      <c r="F37" s="43">
        <v>200</v>
      </c>
      <c r="G37" s="43">
        <v>0.4</v>
      </c>
      <c r="H37" s="43">
        <v>0</v>
      </c>
      <c r="I37" s="43">
        <v>37.799999999999997</v>
      </c>
      <c r="J37" s="43">
        <v>156</v>
      </c>
      <c r="K37" s="44">
        <v>591</v>
      </c>
      <c r="L37" s="43">
        <v>8</v>
      </c>
    </row>
    <row r="38" spans="1:12" ht="15" x14ac:dyDescent="0.25">
      <c r="A38" s="14"/>
      <c r="B38" s="15"/>
      <c r="C38" s="11"/>
      <c r="D38" s="7" t="s">
        <v>31</v>
      </c>
      <c r="E38" s="42" t="str">
        <f t="shared" ref="E38:L38" si="10">E19</f>
        <v>Хлеб пшеничный иодированный</v>
      </c>
      <c r="F38" s="43">
        <f t="shared" si="10"/>
        <v>30</v>
      </c>
      <c r="G38" s="43">
        <f t="shared" si="10"/>
        <v>2.4</v>
      </c>
      <c r="H38" s="43">
        <f t="shared" si="10"/>
        <v>0.3</v>
      </c>
      <c r="I38" s="43">
        <f t="shared" si="10"/>
        <v>14.49</v>
      </c>
      <c r="J38" s="43">
        <f t="shared" si="10"/>
        <v>70.14</v>
      </c>
      <c r="K38" s="44" t="str">
        <f t="shared" si="10"/>
        <v>ПР</v>
      </c>
      <c r="L38" s="43">
        <f t="shared" si="10"/>
        <v>2.25</v>
      </c>
    </row>
    <row r="39" spans="1:12" ht="15" x14ac:dyDescent="0.25">
      <c r="A39" s="14"/>
      <c r="B39" s="15"/>
      <c r="C39" s="11"/>
      <c r="D39" s="7" t="s">
        <v>32</v>
      </c>
      <c r="E39" s="42" t="str">
        <f t="shared" ref="E39:L39" si="11">E20</f>
        <v>Хлеб ржаной</v>
      </c>
      <c r="F39" s="43">
        <f t="shared" si="11"/>
        <v>30</v>
      </c>
      <c r="G39" s="43">
        <f t="shared" si="11"/>
        <v>2.5499999999999998</v>
      </c>
      <c r="H39" s="43">
        <f t="shared" si="11"/>
        <v>0.99</v>
      </c>
      <c r="I39" s="43">
        <f t="shared" si="11"/>
        <v>12.75</v>
      </c>
      <c r="J39" s="43">
        <f t="shared" si="11"/>
        <v>77.7</v>
      </c>
      <c r="K39" s="44" t="str">
        <f t="shared" si="11"/>
        <v>ПР</v>
      </c>
      <c r="L39" s="43">
        <f t="shared" si="11"/>
        <v>2.25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520</v>
      </c>
      <c r="G42" s="19">
        <f t="shared" ref="G42" si="12">SUM(G33:G41)</f>
        <v>24.45</v>
      </c>
      <c r="H42" s="19">
        <f t="shared" ref="H42" si="13">SUM(H33:H41)</f>
        <v>23.83</v>
      </c>
      <c r="I42" s="19">
        <f t="shared" ref="I42" si="14">SUM(I33:I41)</f>
        <v>101.32</v>
      </c>
      <c r="J42" s="19">
        <f t="shared" ref="J42:L42" si="15">SUM(J33:J41)</f>
        <v>749.09</v>
      </c>
      <c r="K42" s="25"/>
      <c r="L42" s="19">
        <f t="shared" si="15"/>
        <v>91.1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620</v>
      </c>
      <c r="G43" s="32">
        <f t="shared" ref="G43" si="16">G32+G42</f>
        <v>43.16</v>
      </c>
      <c r="H43" s="32">
        <f t="shared" ref="H43" si="17">H32+H42</f>
        <v>42.709999999999994</v>
      </c>
      <c r="I43" s="32">
        <f t="shared" ref="I43" si="18">I32+I42</f>
        <v>172.01</v>
      </c>
      <c r="J43" s="32">
        <f t="shared" ref="J43:L43" si="19">J32+J42</f>
        <v>1283.1300000000001</v>
      </c>
      <c r="K43" s="32"/>
      <c r="L43" s="32">
        <f t="shared" si="19"/>
        <v>158.19999999999999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 t="s">
        <v>51</v>
      </c>
      <c r="G44" s="40">
        <v>7.69</v>
      </c>
      <c r="H44" s="40">
        <v>11.19</v>
      </c>
      <c r="I44" s="40">
        <v>9.5</v>
      </c>
      <c r="J44" s="40">
        <v>182.45</v>
      </c>
      <c r="K44" s="41" t="s">
        <v>68</v>
      </c>
      <c r="L44" s="40">
        <v>38.1</v>
      </c>
    </row>
    <row r="45" spans="1:12" ht="15" x14ac:dyDescent="0.25">
      <c r="A45" s="23"/>
      <c r="B45" s="15"/>
      <c r="C45" s="11"/>
      <c r="D45" s="6" t="s">
        <v>26</v>
      </c>
      <c r="E45" s="42" t="str">
        <f t="shared" ref="E45:L45" si="20">E14</f>
        <v>Салат из квашенной капусты</v>
      </c>
      <c r="F45" s="43">
        <f t="shared" si="20"/>
        <v>60</v>
      </c>
      <c r="G45" s="43">
        <f t="shared" si="20"/>
        <v>1.02</v>
      </c>
      <c r="H45" s="43">
        <f t="shared" si="20"/>
        <v>0.35</v>
      </c>
      <c r="I45" s="43">
        <f t="shared" si="20"/>
        <v>5.07</v>
      </c>
      <c r="J45" s="43">
        <f t="shared" si="20"/>
        <v>51.42</v>
      </c>
      <c r="K45" s="44">
        <f t="shared" si="20"/>
        <v>47</v>
      </c>
      <c r="L45" s="43">
        <f t="shared" si="20"/>
        <v>9</v>
      </c>
    </row>
    <row r="46" spans="1:12" ht="15" x14ac:dyDescent="0.25">
      <c r="A46" s="23"/>
      <c r="B46" s="15"/>
      <c r="C46" s="11"/>
      <c r="D46" s="7" t="s">
        <v>22</v>
      </c>
      <c r="E46" s="42" t="str">
        <f t="shared" ref="E46:L46" si="21">E27</f>
        <v>Чай с сахаром</v>
      </c>
      <c r="F46" s="43" t="str">
        <f t="shared" si="21"/>
        <v>200/15</v>
      </c>
      <c r="G46" s="43">
        <f t="shared" si="21"/>
        <v>7.0000000000000007E-2</v>
      </c>
      <c r="H46" s="43">
        <f t="shared" si="21"/>
        <v>0.02</v>
      </c>
      <c r="I46" s="43">
        <f t="shared" si="21"/>
        <v>0.4</v>
      </c>
      <c r="J46" s="43">
        <f t="shared" si="21"/>
        <v>14</v>
      </c>
      <c r="K46" s="44">
        <f t="shared" si="21"/>
        <v>376</v>
      </c>
      <c r="L46" s="43">
        <f t="shared" si="21"/>
        <v>3</v>
      </c>
    </row>
    <row r="47" spans="1:12" ht="15" x14ac:dyDescent="0.25">
      <c r="A47" s="23"/>
      <c r="B47" s="15"/>
      <c r="C47" s="11"/>
      <c r="D47" s="7" t="s">
        <v>23</v>
      </c>
      <c r="E47" s="42" t="str">
        <f t="shared" ref="E47:K47" si="22">E38</f>
        <v>Хлеб пшеничный иодированный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 t="str">
        <f t="shared" si="22"/>
        <v>ПР</v>
      </c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69</v>
      </c>
      <c r="E49" s="42" t="s">
        <v>100</v>
      </c>
      <c r="F49" s="43" t="s">
        <v>53</v>
      </c>
      <c r="G49" s="43">
        <v>4.5999999999999996</v>
      </c>
      <c r="H49" s="43">
        <v>4.3</v>
      </c>
      <c r="I49" s="43">
        <v>37.53</v>
      </c>
      <c r="J49" s="43">
        <v>240.75</v>
      </c>
      <c r="K49" s="44">
        <v>302</v>
      </c>
      <c r="L49" s="43">
        <v>14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100</v>
      </c>
      <c r="G51" s="19">
        <f t="shared" ref="G51" si="23">SUM(G44:G50)</f>
        <v>16.54</v>
      </c>
      <c r="H51" s="19">
        <f t="shared" ref="H51" si="24">SUM(H44:H50)</f>
        <v>16.259999999999998</v>
      </c>
      <c r="I51" s="19">
        <f t="shared" ref="I51" si="25">SUM(I44:I50)</f>
        <v>71.819999999999993</v>
      </c>
      <c r="J51" s="19">
        <f t="shared" ref="J51:L51" si="26">SUM(J44:J50)</f>
        <v>582.14</v>
      </c>
      <c r="K51" s="25"/>
      <c r="L51" s="19">
        <f t="shared" si="26"/>
        <v>67.099999999999994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0.85</v>
      </c>
      <c r="H52" s="43">
        <v>3.61</v>
      </c>
      <c r="I52" s="43">
        <v>4.96</v>
      </c>
      <c r="J52" s="43">
        <v>55.64</v>
      </c>
      <c r="K52" s="44">
        <v>52</v>
      </c>
      <c r="L52" s="43">
        <v>4</v>
      </c>
    </row>
    <row r="53" spans="1:12" ht="15" x14ac:dyDescent="0.25">
      <c r="A53" s="23"/>
      <c r="B53" s="15"/>
      <c r="C53" s="11"/>
      <c r="D53" s="7" t="s">
        <v>27</v>
      </c>
      <c r="E53" s="42" t="s">
        <v>71</v>
      </c>
      <c r="F53" s="43">
        <v>200</v>
      </c>
      <c r="G53" s="43">
        <v>6.95</v>
      </c>
      <c r="H53" s="43">
        <v>8.6300000000000008</v>
      </c>
      <c r="I53" s="43">
        <v>19.850000000000001</v>
      </c>
      <c r="J53" s="43">
        <v>118.6</v>
      </c>
      <c r="K53" s="44">
        <v>102</v>
      </c>
      <c r="L53" s="43">
        <v>9.6</v>
      </c>
    </row>
    <row r="54" spans="1:12" ht="15" x14ac:dyDescent="0.25">
      <c r="A54" s="23"/>
      <c r="B54" s="15"/>
      <c r="C54" s="11"/>
      <c r="D54" s="7" t="s">
        <v>28</v>
      </c>
      <c r="E54" s="42" t="s">
        <v>72</v>
      </c>
      <c r="F54" s="43" t="s">
        <v>73</v>
      </c>
      <c r="G54" s="43">
        <v>14.18</v>
      </c>
      <c r="H54" s="43">
        <v>13.55</v>
      </c>
      <c r="I54" s="43">
        <v>23.15</v>
      </c>
      <c r="J54" s="43">
        <v>318.64999999999998</v>
      </c>
      <c r="K54" s="44">
        <v>291</v>
      </c>
      <c r="L54" s="43">
        <v>52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tr">
        <f t="shared" ref="E56:L56" si="27">E18</f>
        <v>Компот из сухофруктов</v>
      </c>
      <c r="F56" s="43">
        <f t="shared" si="27"/>
        <v>200</v>
      </c>
      <c r="G56" s="43">
        <f t="shared" si="27"/>
        <v>0.66</v>
      </c>
      <c r="H56" s="43">
        <f t="shared" si="27"/>
        <v>0.09</v>
      </c>
      <c r="I56" s="43">
        <f t="shared" si="27"/>
        <v>32.01</v>
      </c>
      <c r="J56" s="43">
        <f t="shared" si="27"/>
        <v>132.80000000000001</v>
      </c>
      <c r="K56" s="44">
        <f t="shared" si="27"/>
        <v>349</v>
      </c>
      <c r="L56" s="43">
        <f t="shared" si="27"/>
        <v>5</v>
      </c>
    </row>
    <row r="57" spans="1:12" ht="15" x14ac:dyDescent="0.25">
      <c r="A57" s="23"/>
      <c r="B57" s="15"/>
      <c r="C57" s="11"/>
      <c r="D57" s="7" t="s">
        <v>31</v>
      </c>
      <c r="E57" s="42" t="str">
        <f t="shared" ref="E57:K57" si="28">E47</f>
        <v>Хлеб пшеничный иодированный</v>
      </c>
      <c r="F57" s="43">
        <v>30</v>
      </c>
      <c r="G57" s="43">
        <v>2.4</v>
      </c>
      <c r="H57" s="43">
        <v>0.3</v>
      </c>
      <c r="I57" s="43">
        <v>14.49</v>
      </c>
      <c r="J57" s="43">
        <v>70.14</v>
      </c>
      <c r="K57" s="44" t="str">
        <f t="shared" si="28"/>
        <v>ПР</v>
      </c>
      <c r="L57" s="43">
        <v>2.25</v>
      </c>
    </row>
    <row r="58" spans="1:12" ht="15" x14ac:dyDescent="0.25">
      <c r="A58" s="23"/>
      <c r="B58" s="15"/>
      <c r="C58" s="11"/>
      <c r="D58" s="7" t="s">
        <v>32</v>
      </c>
      <c r="E58" s="42" t="str">
        <f t="shared" ref="E58:L58" si="29">E39</f>
        <v>Хлеб ржаной</v>
      </c>
      <c r="F58" s="43">
        <f t="shared" si="29"/>
        <v>30</v>
      </c>
      <c r="G58" s="43">
        <f t="shared" si="29"/>
        <v>2.5499999999999998</v>
      </c>
      <c r="H58" s="43">
        <f t="shared" si="29"/>
        <v>0.99</v>
      </c>
      <c r="I58" s="43">
        <f t="shared" si="29"/>
        <v>12.75</v>
      </c>
      <c r="J58" s="43">
        <f t="shared" si="29"/>
        <v>77.7</v>
      </c>
      <c r="K58" s="44" t="str">
        <f t="shared" si="29"/>
        <v>ПР</v>
      </c>
      <c r="L58" s="43">
        <f t="shared" si="29"/>
        <v>2.25</v>
      </c>
    </row>
    <row r="59" spans="1:12" ht="15" x14ac:dyDescent="0.25">
      <c r="A59" s="23"/>
      <c r="B59" s="15"/>
      <c r="C59" s="11"/>
      <c r="D59" s="6" t="s">
        <v>24</v>
      </c>
      <c r="E59" s="42" t="s">
        <v>47</v>
      </c>
      <c r="F59" s="43">
        <v>100</v>
      </c>
      <c r="G59" s="43">
        <v>0.4</v>
      </c>
      <c r="H59" s="43">
        <v>0.4</v>
      </c>
      <c r="I59" s="43">
        <v>9.8000000000000007</v>
      </c>
      <c r="J59" s="43">
        <v>47</v>
      </c>
      <c r="K59" s="44">
        <v>338</v>
      </c>
      <c r="L59" s="43">
        <v>16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620</v>
      </c>
      <c r="G61" s="19">
        <f t="shared" ref="G61" si="30">SUM(G52:G60)</f>
        <v>27.99</v>
      </c>
      <c r="H61" s="19">
        <f t="shared" ref="H61" si="31">SUM(H52:H60)</f>
        <v>27.569999999999997</v>
      </c>
      <c r="I61" s="19">
        <f t="shared" ref="I61" si="32">SUM(I52:I60)</f>
        <v>117.00999999999999</v>
      </c>
      <c r="J61" s="19">
        <f t="shared" ref="J61:L61" si="33">SUM(J52:J60)</f>
        <v>820.53000000000009</v>
      </c>
      <c r="K61" s="25"/>
      <c r="L61" s="19">
        <f t="shared" si="33"/>
        <v>91.1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720</v>
      </c>
      <c r="G62" s="32">
        <f t="shared" ref="G62" si="34">G51+G61</f>
        <v>44.53</v>
      </c>
      <c r="H62" s="32">
        <f t="shared" ref="H62" si="35">H51+H61</f>
        <v>43.83</v>
      </c>
      <c r="I62" s="32">
        <f t="shared" ref="I62" si="36">I51+I61</f>
        <v>188.82999999999998</v>
      </c>
      <c r="J62" s="32">
        <f t="shared" ref="J62:L62" si="37">J51+J61</f>
        <v>1402.67</v>
      </c>
      <c r="K62" s="32"/>
      <c r="L62" s="32">
        <f t="shared" si="37"/>
        <v>158.19999999999999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 t="s">
        <v>76</v>
      </c>
      <c r="G63" s="40">
        <v>9.5</v>
      </c>
      <c r="H63" s="40">
        <v>23</v>
      </c>
      <c r="I63" s="40">
        <v>4.3</v>
      </c>
      <c r="J63" s="40">
        <v>263</v>
      </c>
      <c r="K63" s="41"/>
      <c r="L63" s="40">
        <v>39.1</v>
      </c>
    </row>
    <row r="64" spans="1:12" ht="15" x14ac:dyDescent="0.25">
      <c r="A64" s="23"/>
      <c r="B64" s="15"/>
      <c r="C64" s="11"/>
      <c r="D64" s="6" t="s">
        <v>26</v>
      </c>
      <c r="E64" s="42" t="s">
        <v>74</v>
      </c>
      <c r="F64" s="43">
        <v>60</v>
      </c>
      <c r="G64" s="43">
        <v>1.2</v>
      </c>
      <c r="H64" s="43">
        <v>1.75</v>
      </c>
      <c r="I64" s="43">
        <v>5.87</v>
      </c>
      <c r="J64" s="43">
        <v>44.16</v>
      </c>
      <c r="K64" s="44">
        <v>306</v>
      </c>
      <c r="L64" s="43">
        <v>10</v>
      </c>
    </row>
    <row r="65" spans="1:12" ht="15" x14ac:dyDescent="0.25">
      <c r="A65" s="23"/>
      <c r="B65" s="15"/>
      <c r="C65" s="11"/>
      <c r="D65" s="7" t="s">
        <v>22</v>
      </c>
      <c r="E65" s="42" t="s">
        <v>77</v>
      </c>
      <c r="F65" s="43" t="s">
        <v>114</v>
      </c>
      <c r="G65" s="43">
        <v>0.13</v>
      </c>
      <c r="H65" s="43">
        <v>2E-3</v>
      </c>
      <c r="I65" s="43">
        <v>15.2</v>
      </c>
      <c r="J65" s="43">
        <v>62</v>
      </c>
      <c r="K65" s="44">
        <v>377</v>
      </c>
      <c r="L65" s="43">
        <v>4</v>
      </c>
    </row>
    <row r="66" spans="1:12" ht="15" x14ac:dyDescent="0.25">
      <c r="A66" s="23"/>
      <c r="B66" s="15"/>
      <c r="C66" s="11"/>
      <c r="D66" s="7" t="s">
        <v>23</v>
      </c>
      <c r="E66" s="42" t="s">
        <v>55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 t="s">
        <v>56</v>
      </c>
      <c r="L66" s="43" t="s">
        <v>79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29</v>
      </c>
      <c r="E68" s="42" t="s">
        <v>52</v>
      </c>
      <c r="F68" s="43" t="s">
        <v>53</v>
      </c>
      <c r="G68" s="43">
        <v>5.46</v>
      </c>
      <c r="H68" s="43">
        <v>5.79</v>
      </c>
      <c r="I68" s="43">
        <v>30.46</v>
      </c>
      <c r="J68" s="43">
        <v>195.7</v>
      </c>
      <c r="K68" s="44">
        <v>203</v>
      </c>
      <c r="L68" s="43">
        <v>11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100</v>
      </c>
      <c r="G70" s="19">
        <f t="shared" ref="G70" si="38">SUM(G63:G69)</f>
        <v>19.45</v>
      </c>
      <c r="H70" s="19">
        <f t="shared" ref="H70" si="39">SUM(H63:H69)</f>
        <v>30.941999999999997</v>
      </c>
      <c r="I70" s="19">
        <f t="shared" ref="I70" si="40">SUM(I63:I69)</f>
        <v>75.150000000000006</v>
      </c>
      <c r="J70" s="19">
        <f t="shared" ref="J70:L70" si="41">SUM(J63:J69)</f>
        <v>658.37999999999988</v>
      </c>
      <c r="K70" s="25"/>
      <c r="L70" s="19">
        <f t="shared" si="41"/>
        <v>64.099999999999994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1.7</v>
      </c>
      <c r="H71" s="43">
        <v>1.6</v>
      </c>
      <c r="I71" s="43">
        <v>3.47</v>
      </c>
      <c r="J71" s="43">
        <v>35.520000000000003</v>
      </c>
      <c r="K71" s="44">
        <v>306</v>
      </c>
      <c r="L71" s="43">
        <v>9</v>
      </c>
    </row>
    <row r="72" spans="1:12" ht="15" x14ac:dyDescent="0.25">
      <c r="A72" s="23"/>
      <c r="B72" s="15"/>
      <c r="C72" s="11"/>
      <c r="D72" s="7" t="s">
        <v>27</v>
      </c>
      <c r="E72" s="42" t="s">
        <v>80</v>
      </c>
      <c r="F72" s="43">
        <v>200</v>
      </c>
      <c r="G72" s="43">
        <v>2.16</v>
      </c>
      <c r="H72" s="43">
        <v>5.88</v>
      </c>
      <c r="I72" s="43">
        <v>13.13</v>
      </c>
      <c r="J72" s="43">
        <v>83</v>
      </c>
      <c r="K72" s="44">
        <v>82</v>
      </c>
      <c r="L72" s="43">
        <v>10.6</v>
      </c>
    </row>
    <row r="73" spans="1:12" ht="15" x14ac:dyDescent="0.25">
      <c r="A73" s="23"/>
      <c r="B73" s="15"/>
      <c r="C73" s="11"/>
      <c r="D73" s="7" t="s">
        <v>28</v>
      </c>
      <c r="E73" s="42" t="s">
        <v>81</v>
      </c>
      <c r="F73" s="43" t="s">
        <v>51</v>
      </c>
      <c r="G73" s="43">
        <v>9.49</v>
      </c>
      <c r="H73" s="43">
        <v>10.55</v>
      </c>
      <c r="I73" s="43">
        <v>12.87</v>
      </c>
      <c r="J73" s="43">
        <v>185.72</v>
      </c>
      <c r="K73" s="44" t="s">
        <v>68</v>
      </c>
      <c r="L73" s="43">
        <v>51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 t="s">
        <v>53</v>
      </c>
      <c r="G74" s="43">
        <v>6.32</v>
      </c>
      <c r="H74" s="43">
        <v>4.5</v>
      </c>
      <c r="I74" s="43">
        <v>28.85</v>
      </c>
      <c r="J74" s="43">
        <v>121.5</v>
      </c>
      <c r="K74" s="44">
        <v>302</v>
      </c>
      <c r="L74" s="43">
        <v>11</v>
      </c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0.66</v>
      </c>
      <c r="H75" s="43">
        <v>0.09</v>
      </c>
      <c r="I75" s="43">
        <v>32.01</v>
      </c>
      <c r="J75" s="43">
        <v>132.80000000000001</v>
      </c>
      <c r="K75" s="44">
        <v>349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42" t="s">
        <v>55</v>
      </c>
      <c r="F76" s="43">
        <v>30</v>
      </c>
      <c r="G76" s="43">
        <v>2.4</v>
      </c>
      <c r="H76" s="43">
        <v>0.3</v>
      </c>
      <c r="I76" s="43">
        <v>14.49</v>
      </c>
      <c r="J76" s="43">
        <v>70.14</v>
      </c>
      <c r="K76" s="44" t="s">
        <v>56</v>
      </c>
      <c r="L76" s="43">
        <v>2.25</v>
      </c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30</v>
      </c>
      <c r="G77" s="43">
        <v>2.5499999999999998</v>
      </c>
      <c r="H77" s="43">
        <v>0.99</v>
      </c>
      <c r="I77" s="43">
        <v>12.75</v>
      </c>
      <c r="J77" s="43">
        <v>77.7</v>
      </c>
      <c r="K77" s="44" t="s">
        <v>56</v>
      </c>
      <c r="L77" s="43">
        <v>2.25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520</v>
      </c>
      <c r="G80" s="19">
        <f t="shared" ref="G80" si="42">SUM(G71:G79)</f>
        <v>25.28</v>
      </c>
      <c r="H80" s="19">
        <f t="shared" ref="H80" si="43">SUM(H71:H79)</f>
        <v>23.91</v>
      </c>
      <c r="I80" s="19">
        <f t="shared" ref="I80" si="44">SUM(I71:I79)</f>
        <v>117.57</v>
      </c>
      <c r="J80" s="19">
        <f t="shared" ref="J80:L80" si="45">SUM(J71:J79)</f>
        <v>706.38</v>
      </c>
      <c r="K80" s="25"/>
      <c r="L80" s="19">
        <f t="shared" si="45"/>
        <v>91.1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620</v>
      </c>
      <c r="G81" s="32">
        <f t="shared" ref="G81" si="46">G70+G80</f>
        <v>44.730000000000004</v>
      </c>
      <c r="H81" s="32">
        <f t="shared" ref="H81" si="47">H70+H80</f>
        <v>54.851999999999997</v>
      </c>
      <c r="I81" s="32">
        <f t="shared" ref="I81" si="48">I70+I80</f>
        <v>192.72</v>
      </c>
      <c r="J81" s="32">
        <f t="shared" ref="J81:L81" si="49">J70+J80</f>
        <v>1364.7599999999998</v>
      </c>
      <c r="K81" s="32"/>
      <c r="L81" s="32">
        <f t="shared" si="49"/>
        <v>155.19999999999999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 t="s">
        <v>73</v>
      </c>
      <c r="G82" s="40">
        <v>21.34</v>
      </c>
      <c r="H82" s="40">
        <v>16.600000000000001</v>
      </c>
      <c r="I82" s="40">
        <v>20.64</v>
      </c>
      <c r="J82" s="40">
        <v>316.8</v>
      </c>
      <c r="K82" s="41" t="s">
        <v>88</v>
      </c>
      <c r="L82" s="40">
        <v>56.1</v>
      </c>
    </row>
    <row r="83" spans="1:12" ht="15" x14ac:dyDescent="0.25">
      <c r="A83" s="23"/>
      <c r="B83" s="15"/>
      <c r="C83" s="11"/>
      <c r="D83" s="6" t="s">
        <v>26</v>
      </c>
      <c r="E83" s="42" t="s">
        <v>83</v>
      </c>
      <c r="F83" s="43">
        <v>60</v>
      </c>
      <c r="G83" s="43">
        <v>0.84</v>
      </c>
      <c r="H83" s="43">
        <v>5.0199999999999996</v>
      </c>
      <c r="I83" s="43">
        <v>4.37</v>
      </c>
      <c r="J83" s="43">
        <v>75.06</v>
      </c>
      <c r="K83" s="44">
        <v>67</v>
      </c>
      <c r="L83" s="43">
        <v>5</v>
      </c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 t="s">
        <v>61</v>
      </c>
      <c r="G84" s="43">
        <v>7.0000000000000007E-2</v>
      </c>
      <c r="H84" s="43">
        <v>0.02</v>
      </c>
      <c r="I84" s="43">
        <v>0.4</v>
      </c>
      <c r="J84" s="43">
        <v>14</v>
      </c>
      <c r="K84" s="44">
        <v>376</v>
      </c>
      <c r="L84" s="43">
        <v>3</v>
      </c>
    </row>
    <row r="85" spans="1:12" ht="15" x14ac:dyDescent="0.25">
      <c r="A85" s="23"/>
      <c r="B85" s="15"/>
      <c r="C85" s="11"/>
      <c r="D85" s="7" t="s">
        <v>23</v>
      </c>
      <c r="E85" s="42" t="s">
        <v>55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 t="s">
        <v>56</v>
      </c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100</v>
      </c>
      <c r="G89" s="19">
        <f t="shared" ref="G89" si="50">SUM(G82:G88)</f>
        <v>25.41</v>
      </c>
      <c r="H89" s="19">
        <f t="shared" ref="H89" si="51">SUM(H82:H88)</f>
        <v>22.04</v>
      </c>
      <c r="I89" s="19">
        <f t="shared" ref="I89" si="52">SUM(I82:I88)</f>
        <v>44.730000000000004</v>
      </c>
      <c r="J89" s="19">
        <f t="shared" ref="J89:L89" si="53">SUM(J82:J88)</f>
        <v>499.38</v>
      </c>
      <c r="K89" s="25"/>
      <c r="L89" s="19">
        <f t="shared" si="53"/>
        <v>67.099999999999994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1.02</v>
      </c>
      <c r="H90" s="43">
        <v>0.35</v>
      </c>
      <c r="I90" s="43">
        <v>5.07</v>
      </c>
      <c r="J90" s="43">
        <v>51.42</v>
      </c>
      <c r="K90" s="44">
        <v>47</v>
      </c>
      <c r="L90" s="43">
        <v>9</v>
      </c>
    </row>
    <row r="91" spans="1:12" ht="15" x14ac:dyDescent="0.25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7.01</v>
      </c>
      <c r="H91" s="43">
        <v>8.23</v>
      </c>
      <c r="I91" s="43">
        <v>8.93</v>
      </c>
      <c r="J91" s="43">
        <v>87.2</v>
      </c>
      <c r="K91" s="44">
        <v>112</v>
      </c>
      <c r="L91" s="43">
        <v>9</v>
      </c>
    </row>
    <row r="92" spans="1:12" ht="15" x14ac:dyDescent="0.25">
      <c r="A92" s="23"/>
      <c r="B92" s="15"/>
      <c r="C92" s="11"/>
      <c r="D92" s="7" t="s">
        <v>28</v>
      </c>
      <c r="E92" s="42" t="s">
        <v>86</v>
      </c>
      <c r="F92" s="43" t="s">
        <v>51</v>
      </c>
      <c r="G92" s="43">
        <v>7.23</v>
      </c>
      <c r="H92" s="43">
        <v>10.91</v>
      </c>
      <c r="I92" s="43">
        <v>6.54</v>
      </c>
      <c r="J92" s="43">
        <v>159.35</v>
      </c>
      <c r="K92" s="44" t="s">
        <v>89</v>
      </c>
      <c r="L92" s="43">
        <v>49.6</v>
      </c>
    </row>
    <row r="93" spans="1:12" ht="15" x14ac:dyDescent="0.25">
      <c r="A93" s="23"/>
      <c r="B93" s="15"/>
      <c r="C93" s="11"/>
      <c r="D93" s="7" t="s">
        <v>29</v>
      </c>
      <c r="E93" s="42" t="s">
        <v>87</v>
      </c>
      <c r="F93" s="43" t="s">
        <v>53</v>
      </c>
      <c r="G93" s="43">
        <v>3.6</v>
      </c>
      <c r="H93" s="43">
        <v>4.3</v>
      </c>
      <c r="I93" s="43">
        <v>37.53</v>
      </c>
      <c r="J93" s="43">
        <v>273.75</v>
      </c>
      <c r="K93" s="44">
        <v>302</v>
      </c>
      <c r="L93" s="43">
        <v>14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0.66</v>
      </c>
      <c r="H94" s="43">
        <v>0.09</v>
      </c>
      <c r="I94" s="43">
        <v>32.01</v>
      </c>
      <c r="J94" s="43">
        <v>132.80000000000001</v>
      </c>
      <c r="K94" s="44">
        <v>349</v>
      </c>
      <c r="L94" s="43">
        <v>5</v>
      </c>
    </row>
    <row r="95" spans="1:12" ht="15" x14ac:dyDescent="0.25">
      <c r="A95" s="23"/>
      <c r="B95" s="15"/>
      <c r="C95" s="11"/>
      <c r="D95" s="7" t="s">
        <v>31</v>
      </c>
      <c r="E95" s="42" t="s">
        <v>55</v>
      </c>
      <c r="F95" s="43">
        <v>30</v>
      </c>
      <c r="G95" s="43">
        <v>2.4</v>
      </c>
      <c r="H95" s="43">
        <v>0.3</v>
      </c>
      <c r="I95" s="43">
        <v>14.49</v>
      </c>
      <c r="J95" s="43">
        <v>70.14</v>
      </c>
      <c r="K95" s="44" t="s">
        <v>56</v>
      </c>
      <c r="L95" s="43">
        <v>2.25</v>
      </c>
    </row>
    <row r="96" spans="1:12" ht="15" x14ac:dyDescent="0.25">
      <c r="A96" s="23"/>
      <c r="B96" s="15"/>
      <c r="C96" s="11"/>
      <c r="D96" s="7" t="s">
        <v>32</v>
      </c>
      <c r="E96" s="42" t="s">
        <v>57</v>
      </c>
      <c r="F96" s="43">
        <v>30</v>
      </c>
      <c r="G96" s="43">
        <v>2.5499999999999998</v>
      </c>
      <c r="H96" s="43">
        <v>0.99</v>
      </c>
      <c r="I96" s="43">
        <v>12.75</v>
      </c>
      <c r="J96" s="43">
        <v>77.7</v>
      </c>
      <c r="K96" s="44" t="s">
        <v>56</v>
      </c>
      <c r="L96" s="43">
        <v>2.25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520</v>
      </c>
      <c r="G99" s="19">
        <f t="shared" ref="G99" si="54">SUM(G90:G98)</f>
        <v>24.47</v>
      </c>
      <c r="H99" s="19">
        <f t="shared" ref="H99" si="55">SUM(H90:H98)</f>
        <v>25.17</v>
      </c>
      <c r="I99" s="19">
        <f t="shared" ref="I99" si="56">SUM(I90:I98)</f>
        <v>117.32</v>
      </c>
      <c r="J99" s="19">
        <f t="shared" ref="J99:L99" si="57">SUM(J90:J98)</f>
        <v>852.36</v>
      </c>
      <c r="K99" s="25"/>
      <c r="L99" s="19">
        <f t="shared" si="57"/>
        <v>91.1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620</v>
      </c>
      <c r="G100" s="32">
        <f t="shared" ref="G100" si="58">G89+G99</f>
        <v>49.879999999999995</v>
      </c>
      <c r="H100" s="32">
        <f t="shared" ref="H100" si="59">H89+H99</f>
        <v>47.21</v>
      </c>
      <c r="I100" s="32">
        <f t="shared" ref="I100" si="60">I89+I99</f>
        <v>162.05000000000001</v>
      </c>
      <c r="J100" s="32">
        <f t="shared" ref="J100:L100" si="61">J89+J99</f>
        <v>1351.74</v>
      </c>
      <c r="K100" s="32"/>
      <c r="L100" s="32">
        <f t="shared" si="61"/>
        <v>158.19999999999999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 t="s">
        <v>44</v>
      </c>
      <c r="G101" s="40">
        <v>5.8</v>
      </c>
      <c r="H101" s="40">
        <v>10.23</v>
      </c>
      <c r="I101" s="40">
        <v>40.43</v>
      </c>
      <c r="J101" s="40">
        <v>277.8</v>
      </c>
      <c r="K101" s="41">
        <v>181</v>
      </c>
      <c r="L101" s="40">
        <v>24</v>
      </c>
    </row>
    <row r="102" spans="1:12" ht="15" x14ac:dyDescent="0.25">
      <c r="A102" s="23"/>
      <c r="B102" s="15"/>
      <c r="C102" s="11"/>
      <c r="D102" s="6" t="s">
        <v>26</v>
      </c>
      <c r="E102" s="42" t="s">
        <v>92</v>
      </c>
      <c r="F102" s="43">
        <v>40</v>
      </c>
      <c r="G102" s="43">
        <v>4.5999999999999996</v>
      </c>
      <c r="H102" s="43">
        <v>0.28000000000000003</v>
      </c>
      <c r="I102" s="43">
        <v>0.28000000000000003</v>
      </c>
      <c r="J102" s="43">
        <v>62.84</v>
      </c>
      <c r="K102" s="44">
        <v>209</v>
      </c>
      <c r="L102" s="43">
        <v>11</v>
      </c>
    </row>
    <row r="103" spans="1:12" ht="15" x14ac:dyDescent="0.25">
      <c r="A103" s="23"/>
      <c r="B103" s="15"/>
      <c r="C103" s="11"/>
      <c r="D103" s="7" t="s">
        <v>22</v>
      </c>
      <c r="E103" s="42" t="s">
        <v>91</v>
      </c>
      <c r="F103" s="43">
        <v>200</v>
      </c>
      <c r="G103" s="43">
        <v>4.08</v>
      </c>
      <c r="H103" s="43">
        <v>3.54</v>
      </c>
      <c r="I103" s="43">
        <v>13.58</v>
      </c>
      <c r="J103" s="43">
        <v>118.6</v>
      </c>
      <c r="K103" s="44">
        <v>382</v>
      </c>
      <c r="L103" s="43">
        <v>12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60</v>
      </c>
      <c r="G104" s="43">
        <v>7.8</v>
      </c>
      <c r="H104" s="43">
        <v>6.31</v>
      </c>
      <c r="I104" s="43">
        <v>19.32</v>
      </c>
      <c r="J104" s="43">
        <v>165.52</v>
      </c>
      <c r="K104" s="44" t="s">
        <v>45</v>
      </c>
      <c r="L104" s="43">
        <v>20.100000000000001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300</v>
      </c>
      <c r="G108" s="19">
        <f t="shared" ref="G108:J108" si="62">SUM(G101:G107)</f>
        <v>22.279999999999998</v>
      </c>
      <c r="H108" s="19">
        <f t="shared" si="62"/>
        <v>20.36</v>
      </c>
      <c r="I108" s="19">
        <f t="shared" si="62"/>
        <v>73.61</v>
      </c>
      <c r="J108" s="19">
        <f t="shared" si="62"/>
        <v>624.76</v>
      </c>
      <c r="K108" s="25"/>
      <c r="L108" s="19">
        <f t="shared" ref="L108" si="63">SUM(L101:L107)</f>
        <v>67.099999999999994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84</v>
      </c>
      <c r="F109" s="43">
        <v>60</v>
      </c>
      <c r="G109" s="43">
        <v>1.02</v>
      </c>
      <c r="H109" s="43">
        <v>0.35</v>
      </c>
      <c r="I109" s="43">
        <v>5.07</v>
      </c>
      <c r="J109" s="43">
        <v>51.42</v>
      </c>
      <c r="K109" s="44">
        <v>47</v>
      </c>
      <c r="L109" s="43">
        <v>9</v>
      </c>
    </row>
    <row r="110" spans="1:12" ht="15" x14ac:dyDescent="0.25">
      <c r="A110" s="23"/>
      <c r="B110" s="15"/>
      <c r="C110" s="11"/>
      <c r="D110" s="7" t="s">
        <v>27</v>
      </c>
      <c r="E110" s="42" t="s">
        <v>85</v>
      </c>
      <c r="F110" s="43">
        <v>200</v>
      </c>
      <c r="G110" s="43">
        <v>7.01</v>
      </c>
      <c r="H110" s="43">
        <v>8.33</v>
      </c>
      <c r="I110" s="43">
        <v>8.93</v>
      </c>
      <c r="J110" s="43">
        <v>87.2</v>
      </c>
      <c r="K110" s="44">
        <v>112</v>
      </c>
      <c r="L110" s="43">
        <v>9</v>
      </c>
    </row>
    <row r="111" spans="1:12" ht="15" x14ac:dyDescent="0.25">
      <c r="A111" s="23"/>
      <c r="B111" s="15"/>
      <c r="C111" s="11"/>
      <c r="D111" s="7" t="s">
        <v>28</v>
      </c>
      <c r="E111" s="42" t="s">
        <v>93</v>
      </c>
      <c r="F111" s="43" t="s">
        <v>51</v>
      </c>
      <c r="G111" s="43">
        <v>7.23</v>
      </c>
      <c r="H111" s="43">
        <v>10.91</v>
      </c>
      <c r="I111" s="43">
        <v>6.54</v>
      </c>
      <c r="J111" s="43">
        <v>159.35</v>
      </c>
      <c r="K111" s="44" t="s">
        <v>89</v>
      </c>
      <c r="L111" s="43">
        <v>49.6</v>
      </c>
    </row>
    <row r="112" spans="1:12" ht="15" x14ac:dyDescent="0.25">
      <c r="A112" s="23"/>
      <c r="B112" s="15"/>
      <c r="C112" s="11"/>
      <c r="D112" s="7" t="s">
        <v>29</v>
      </c>
      <c r="E112" s="42" t="s">
        <v>87</v>
      </c>
      <c r="F112" s="43" t="s">
        <v>53</v>
      </c>
      <c r="G112" s="43">
        <v>3.6</v>
      </c>
      <c r="H112" s="43">
        <v>4.3</v>
      </c>
      <c r="I112" s="43">
        <v>37.53</v>
      </c>
      <c r="J112" s="43">
        <v>243.75</v>
      </c>
      <c r="K112" s="44">
        <v>302</v>
      </c>
      <c r="L112" s="43">
        <v>14</v>
      </c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>
        <v>200</v>
      </c>
      <c r="G113" s="43">
        <v>0.66</v>
      </c>
      <c r="H113" s="43">
        <v>0.09</v>
      </c>
      <c r="I113" s="43">
        <v>32.01</v>
      </c>
      <c r="J113" s="43">
        <v>132.80000000000001</v>
      </c>
      <c r="K113" s="44">
        <v>349</v>
      </c>
      <c r="L113" s="43">
        <v>5</v>
      </c>
    </row>
    <row r="114" spans="1:12" ht="15" x14ac:dyDescent="0.25">
      <c r="A114" s="23"/>
      <c r="B114" s="15"/>
      <c r="C114" s="11"/>
      <c r="D114" s="7" t="s">
        <v>31</v>
      </c>
      <c r="E114" s="42" t="s">
        <v>55</v>
      </c>
      <c r="F114" s="43">
        <v>30</v>
      </c>
      <c r="G114" s="43">
        <v>2.4</v>
      </c>
      <c r="H114" s="43">
        <v>0.3</v>
      </c>
      <c r="I114" s="43">
        <v>14.49</v>
      </c>
      <c r="J114" s="43">
        <v>70.14</v>
      </c>
      <c r="K114" s="44" t="s">
        <v>56</v>
      </c>
      <c r="L114" s="43">
        <v>2.25</v>
      </c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30</v>
      </c>
      <c r="G115" s="43">
        <v>2.5499999999999998</v>
      </c>
      <c r="H115" s="43">
        <v>0.99</v>
      </c>
      <c r="I115" s="43">
        <v>12.75</v>
      </c>
      <c r="J115" s="43">
        <v>77.7</v>
      </c>
      <c r="K115" s="44" t="s">
        <v>56</v>
      </c>
      <c r="L115" s="43">
        <v>2.25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520</v>
      </c>
      <c r="G118" s="19">
        <f t="shared" ref="G118:J118" si="64">SUM(G109:G117)</f>
        <v>24.47</v>
      </c>
      <c r="H118" s="19">
        <f t="shared" si="64"/>
        <v>25.27</v>
      </c>
      <c r="I118" s="19">
        <f t="shared" si="64"/>
        <v>117.32</v>
      </c>
      <c r="J118" s="19">
        <f t="shared" si="64"/>
        <v>822.36</v>
      </c>
      <c r="K118" s="25"/>
      <c r="L118" s="19">
        <f t="shared" ref="L118" si="65">SUM(L109:L117)</f>
        <v>91.1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820</v>
      </c>
      <c r="G119" s="32">
        <f t="shared" ref="G119" si="66">G108+G118</f>
        <v>46.75</v>
      </c>
      <c r="H119" s="32">
        <f t="shared" ref="H119" si="67">H108+H118</f>
        <v>45.629999999999995</v>
      </c>
      <c r="I119" s="32">
        <f t="shared" ref="I119" si="68">I108+I118</f>
        <v>190.93</v>
      </c>
      <c r="J119" s="32">
        <f t="shared" ref="J119:L119" si="69">J108+J118</f>
        <v>1447.12</v>
      </c>
      <c r="K119" s="32"/>
      <c r="L119" s="32">
        <f t="shared" si="69"/>
        <v>158.19999999999999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 t="s">
        <v>51</v>
      </c>
      <c r="G120" s="40">
        <v>7.46</v>
      </c>
      <c r="H120" s="40">
        <v>12.36</v>
      </c>
      <c r="I120" s="40">
        <v>18.649999999999999</v>
      </c>
      <c r="J120" s="40">
        <v>269.5</v>
      </c>
      <c r="K120" s="41" t="s">
        <v>59</v>
      </c>
      <c r="L120" s="40">
        <v>41.1</v>
      </c>
    </row>
    <row r="121" spans="1:12" ht="15" x14ac:dyDescent="0.25">
      <c r="A121" s="14"/>
      <c r="B121" s="15"/>
      <c r="C121" s="11"/>
      <c r="D121" s="6" t="s">
        <v>26</v>
      </c>
      <c r="E121" s="42" t="s">
        <v>95</v>
      </c>
      <c r="F121" s="43">
        <v>60</v>
      </c>
      <c r="G121" s="43">
        <v>1.7</v>
      </c>
      <c r="H121" s="43">
        <v>1.6</v>
      </c>
      <c r="I121" s="43">
        <v>3.47</v>
      </c>
      <c r="J121" s="43">
        <v>35.520000000000003</v>
      </c>
      <c r="K121" s="44">
        <v>306</v>
      </c>
      <c r="L121" s="43">
        <v>9</v>
      </c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 t="s">
        <v>61</v>
      </c>
      <c r="G122" s="43">
        <v>7.0000000000000007E-2</v>
      </c>
      <c r="H122" s="43">
        <v>0.02</v>
      </c>
      <c r="I122" s="43">
        <v>0.4</v>
      </c>
      <c r="J122" s="43">
        <v>14</v>
      </c>
      <c r="K122" s="44">
        <v>376</v>
      </c>
      <c r="L122" s="43">
        <v>3</v>
      </c>
    </row>
    <row r="123" spans="1:12" ht="15" x14ac:dyDescent="0.25">
      <c r="A123" s="14"/>
      <c r="B123" s="15"/>
      <c r="C123" s="11"/>
      <c r="D123" s="7" t="s">
        <v>23</v>
      </c>
      <c r="E123" s="42" t="s">
        <v>55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93.52</v>
      </c>
      <c r="K123" s="44" t="s">
        <v>56</v>
      </c>
      <c r="L123" s="43">
        <v>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29</v>
      </c>
      <c r="E125" s="42" t="s">
        <v>60</v>
      </c>
      <c r="F125" s="43" t="s">
        <v>53</v>
      </c>
      <c r="G125" s="43">
        <v>6.32</v>
      </c>
      <c r="H125" s="43">
        <v>4.5</v>
      </c>
      <c r="I125" s="43">
        <v>28.85</v>
      </c>
      <c r="J125" s="43">
        <v>121.5</v>
      </c>
      <c r="K125" s="44">
        <v>302</v>
      </c>
      <c r="L125" s="43">
        <v>11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70">SUM(G120:G126)</f>
        <v>18.71</v>
      </c>
      <c r="H127" s="19">
        <f t="shared" si="70"/>
        <v>18.88</v>
      </c>
      <c r="I127" s="19">
        <f t="shared" si="70"/>
        <v>70.69</v>
      </c>
      <c r="J127" s="19">
        <f t="shared" si="70"/>
        <v>534.04</v>
      </c>
      <c r="K127" s="25"/>
      <c r="L127" s="19">
        <f t="shared" ref="L127" si="71">SUM(L120:L126)</f>
        <v>67.099999999999994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60</v>
      </c>
      <c r="G128" s="43">
        <v>0.84</v>
      </c>
      <c r="H128" s="43">
        <v>5.0199999999999996</v>
      </c>
      <c r="I128" s="43">
        <v>4.37</v>
      </c>
      <c r="J128" s="43">
        <v>75.06</v>
      </c>
      <c r="K128" s="44">
        <v>67</v>
      </c>
      <c r="L128" s="43">
        <v>5</v>
      </c>
    </row>
    <row r="129" spans="1:12" ht="15" x14ac:dyDescent="0.25">
      <c r="A129" s="14"/>
      <c r="B129" s="15"/>
      <c r="C129" s="11"/>
      <c r="D129" s="7" t="s">
        <v>27</v>
      </c>
      <c r="E129" s="42" t="s">
        <v>97</v>
      </c>
      <c r="F129" s="43">
        <v>200</v>
      </c>
      <c r="G129" s="43">
        <v>5.43</v>
      </c>
      <c r="H129" s="43">
        <v>8.1199999999999992</v>
      </c>
      <c r="I129" s="43">
        <v>14.39</v>
      </c>
      <c r="J129" s="43">
        <v>85.8</v>
      </c>
      <c r="K129" s="44">
        <v>306</v>
      </c>
      <c r="L129" s="43">
        <v>12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 t="s">
        <v>73</v>
      </c>
      <c r="G130" s="43">
        <v>16.010000000000002</v>
      </c>
      <c r="H130" s="43">
        <v>21.23</v>
      </c>
      <c r="I130" s="43">
        <v>23.59</v>
      </c>
      <c r="J130" s="43">
        <v>358.25</v>
      </c>
      <c r="K130" s="44">
        <v>263</v>
      </c>
      <c r="L130" s="43">
        <v>61.6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0.4</v>
      </c>
      <c r="H132" s="43">
        <v>0</v>
      </c>
      <c r="I132" s="43">
        <v>37.799999999999997</v>
      </c>
      <c r="J132" s="43">
        <v>156</v>
      </c>
      <c r="K132" s="44">
        <v>591</v>
      </c>
      <c r="L132" s="43">
        <v>8</v>
      </c>
    </row>
    <row r="133" spans="1:12" ht="15" x14ac:dyDescent="0.25">
      <c r="A133" s="14"/>
      <c r="B133" s="15"/>
      <c r="C133" s="11"/>
      <c r="D133" s="7" t="s">
        <v>31</v>
      </c>
      <c r="E133" s="42" t="s">
        <v>55</v>
      </c>
      <c r="F133" s="43">
        <v>30</v>
      </c>
      <c r="G133" s="43">
        <f t="shared" ref="G133:K134" si="72">G114</f>
        <v>2.4</v>
      </c>
      <c r="H133" s="43">
        <f t="shared" si="72"/>
        <v>0.3</v>
      </c>
      <c r="I133" s="43">
        <f t="shared" si="72"/>
        <v>14.49</v>
      </c>
      <c r="J133" s="43">
        <f t="shared" si="72"/>
        <v>70.14</v>
      </c>
      <c r="K133" s="44" t="str">
        <f t="shared" si="72"/>
        <v>ПР</v>
      </c>
      <c r="L133" s="43">
        <v>2.25</v>
      </c>
    </row>
    <row r="134" spans="1:12" ht="15" x14ac:dyDescent="0.25">
      <c r="A134" s="14"/>
      <c r="B134" s="15"/>
      <c r="C134" s="11"/>
      <c r="D134" s="7" t="s">
        <v>32</v>
      </c>
      <c r="E134" s="42" t="s">
        <v>94</v>
      </c>
      <c r="F134" s="43">
        <v>30</v>
      </c>
      <c r="G134" s="43">
        <f t="shared" si="72"/>
        <v>2.5499999999999998</v>
      </c>
      <c r="H134" s="43">
        <f t="shared" si="72"/>
        <v>0.99</v>
      </c>
      <c r="I134" s="43">
        <f t="shared" si="72"/>
        <v>12.75</v>
      </c>
      <c r="J134" s="43">
        <f t="shared" si="72"/>
        <v>77.7</v>
      </c>
      <c r="K134" s="44" t="str">
        <f t="shared" si="72"/>
        <v>ПР</v>
      </c>
      <c r="L134" s="43">
        <v>2.25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520</v>
      </c>
      <c r="G137" s="19">
        <f t="shared" ref="G137:J137" si="73">SUM(G128:G136)</f>
        <v>27.63</v>
      </c>
      <c r="H137" s="19">
        <f t="shared" si="73"/>
        <v>35.659999999999997</v>
      </c>
      <c r="I137" s="19">
        <f t="shared" si="73"/>
        <v>107.39</v>
      </c>
      <c r="J137" s="19">
        <f t="shared" si="73"/>
        <v>822.95</v>
      </c>
      <c r="K137" s="25"/>
      <c r="L137" s="19">
        <f t="shared" ref="L137" si="74">SUM(L128:L136)</f>
        <v>91.1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620</v>
      </c>
      <c r="G138" s="32">
        <f t="shared" ref="G138" si="75">G127+G137</f>
        <v>46.34</v>
      </c>
      <c r="H138" s="32">
        <f t="shared" ref="H138" si="76">H127+H137</f>
        <v>54.539999999999992</v>
      </c>
      <c r="I138" s="32">
        <f t="shared" ref="I138" si="77">I127+I137</f>
        <v>178.07999999999998</v>
      </c>
      <c r="J138" s="32">
        <f t="shared" ref="J138:L138" si="78">J127+J137</f>
        <v>1356.99</v>
      </c>
      <c r="K138" s="32"/>
      <c r="L138" s="32">
        <f t="shared" si="78"/>
        <v>158.19999999999999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 t="s">
        <v>51</v>
      </c>
      <c r="G139" s="40">
        <v>7.69</v>
      </c>
      <c r="H139" s="40">
        <v>11.19</v>
      </c>
      <c r="I139" s="40">
        <v>9.5</v>
      </c>
      <c r="J139" s="40">
        <v>195.38</v>
      </c>
      <c r="K139" s="41" t="s">
        <v>102</v>
      </c>
      <c r="L139" s="40">
        <v>38.1</v>
      </c>
    </row>
    <row r="140" spans="1:12" ht="15" x14ac:dyDescent="0.25">
      <c r="A140" s="23"/>
      <c r="B140" s="15"/>
      <c r="C140" s="11"/>
      <c r="D140" s="6" t="s">
        <v>26</v>
      </c>
      <c r="E140" s="42" t="str">
        <f t="shared" ref="E140:L140" si="79">E109</f>
        <v>Салат из квашеной капусты</v>
      </c>
      <c r="F140" s="43">
        <f t="shared" si="79"/>
        <v>60</v>
      </c>
      <c r="G140" s="43">
        <f t="shared" si="79"/>
        <v>1.02</v>
      </c>
      <c r="H140" s="43">
        <f t="shared" si="79"/>
        <v>0.35</v>
      </c>
      <c r="I140" s="43">
        <f t="shared" si="79"/>
        <v>5.07</v>
      </c>
      <c r="J140" s="43">
        <f t="shared" si="79"/>
        <v>51.42</v>
      </c>
      <c r="K140" s="44">
        <f t="shared" si="79"/>
        <v>47</v>
      </c>
      <c r="L140" s="43">
        <f t="shared" si="79"/>
        <v>9</v>
      </c>
    </row>
    <row r="141" spans="1:12" ht="15" x14ac:dyDescent="0.25">
      <c r="A141" s="23"/>
      <c r="B141" s="15"/>
      <c r="C141" s="11"/>
      <c r="D141" s="7" t="s">
        <v>22</v>
      </c>
      <c r="E141" s="42" t="str">
        <f t="shared" ref="E141:L141" si="80">E122</f>
        <v>Чай с сахаром</v>
      </c>
      <c r="F141" s="43" t="str">
        <f t="shared" si="80"/>
        <v>200/15</v>
      </c>
      <c r="G141" s="43">
        <f t="shared" si="80"/>
        <v>7.0000000000000007E-2</v>
      </c>
      <c r="H141" s="43">
        <f t="shared" si="80"/>
        <v>0.02</v>
      </c>
      <c r="I141" s="43">
        <f t="shared" si="80"/>
        <v>0.4</v>
      </c>
      <c r="J141" s="43">
        <f t="shared" si="80"/>
        <v>14</v>
      </c>
      <c r="K141" s="44">
        <f t="shared" si="80"/>
        <v>376</v>
      </c>
      <c r="L141" s="43">
        <f t="shared" si="80"/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tr">
        <f t="shared" ref="E142:K142" si="81">E152</f>
        <v>Хлеб пшеничный иодированный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 t="str">
        <f t="shared" si="81"/>
        <v>ПР</v>
      </c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29</v>
      </c>
      <c r="E144" s="42" t="s">
        <v>100</v>
      </c>
      <c r="F144" s="43" t="s">
        <v>53</v>
      </c>
      <c r="G144" s="43">
        <v>4.5999999999999996</v>
      </c>
      <c r="H144" s="43">
        <v>4.3</v>
      </c>
      <c r="I144" s="43">
        <v>37.53</v>
      </c>
      <c r="J144" s="43">
        <v>240.75</v>
      </c>
      <c r="K144" s="44">
        <v>302</v>
      </c>
      <c r="L144" s="43">
        <v>14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100</v>
      </c>
      <c r="G146" s="19">
        <f t="shared" ref="G146:J146" si="82">SUM(G139:G145)</f>
        <v>16.54</v>
      </c>
      <c r="H146" s="19">
        <f t="shared" si="82"/>
        <v>16.259999999999998</v>
      </c>
      <c r="I146" s="19">
        <f t="shared" si="82"/>
        <v>71.819999999999993</v>
      </c>
      <c r="J146" s="19">
        <f t="shared" si="82"/>
        <v>595.06999999999994</v>
      </c>
      <c r="K146" s="25"/>
      <c r="L146" s="19">
        <f t="shared" ref="L146" si="83">SUM(L139:L145)</f>
        <v>67.099999999999994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70</v>
      </c>
      <c r="F147" s="43">
        <v>60</v>
      </c>
      <c r="G147" s="43">
        <v>0.85</v>
      </c>
      <c r="H147" s="43">
        <v>3.61</v>
      </c>
      <c r="I147" s="43">
        <v>4.96</v>
      </c>
      <c r="J147" s="43">
        <v>55.64</v>
      </c>
      <c r="K147" s="44">
        <v>52</v>
      </c>
      <c r="L147" s="43">
        <v>4</v>
      </c>
    </row>
    <row r="148" spans="1:12" ht="15" x14ac:dyDescent="0.25">
      <c r="A148" s="23"/>
      <c r="B148" s="15"/>
      <c r="C148" s="11"/>
      <c r="D148" s="7" t="s">
        <v>27</v>
      </c>
      <c r="E148" s="42" t="s">
        <v>71</v>
      </c>
      <c r="F148" s="43">
        <v>200</v>
      </c>
      <c r="G148" s="43">
        <v>6.59</v>
      </c>
      <c r="H148" s="43">
        <v>8.6300000000000008</v>
      </c>
      <c r="I148" s="43">
        <v>19.850000000000001</v>
      </c>
      <c r="J148" s="43">
        <v>118.6</v>
      </c>
      <c r="K148" s="44">
        <v>102</v>
      </c>
      <c r="L148" s="43">
        <v>9.6</v>
      </c>
    </row>
    <row r="149" spans="1:12" ht="15" x14ac:dyDescent="0.25">
      <c r="A149" s="23"/>
      <c r="B149" s="15"/>
      <c r="C149" s="11"/>
      <c r="D149" s="7" t="s">
        <v>28</v>
      </c>
      <c r="E149" s="42" t="s">
        <v>72</v>
      </c>
      <c r="F149" s="43" t="s">
        <v>73</v>
      </c>
      <c r="G149" s="43">
        <v>14.18</v>
      </c>
      <c r="H149" s="43">
        <v>13.55</v>
      </c>
      <c r="I149" s="43">
        <v>23.15</v>
      </c>
      <c r="J149" s="43">
        <v>318.64999999999998</v>
      </c>
      <c r="K149" s="44">
        <v>291</v>
      </c>
      <c r="L149" s="43">
        <v>52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0.66</v>
      </c>
      <c r="H151" s="43">
        <v>0.09</v>
      </c>
      <c r="I151" s="43">
        <v>32.01</v>
      </c>
      <c r="J151" s="43">
        <v>132.80000000000001</v>
      </c>
      <c r="K151" s="44">
        <v>349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tr">
        <f t="shared" ref="E152:L153" si="84">E133</f>
        <v>Хлеб пшеничный иодированный</v>
      </c>
      <c r="F152" s="43">
        <f t="shared" si="84"/>
        <v>30</v>
      </c>
      <c r="G152" s="43">
        <f t="shared" si="84"/>
        <v>2.4</v>
      </c>
      <c r="H152" s="43">
        <f t="shared" si="84"/>
        <v>0.3</v>
      </c>
      <c r="I152" s="43">
        <f t="shared" si="84"/>
        <v>14.49</v>
      </c>
      <c r="J152" s="43">
        <f t="shared" si="84"/>
        <v>70.14</v>
      </c>
      <c r="K152" s="44" t="str">
        <f t="shared" si="84"/>
        <v>ПР</v>
      </c>
      <c r="L152" s="43">
        <f t="shared" si="84"/>
        <v>2.25</v>
      </c>
    </row>
    <row r="153" spans="1:12" ht="15" x14ac:dyDescent="0.25">
      <c r="A153" s="23"/>
      <c r="B153" s="15"/>
      <c r="C153" s="11"/>
      <c r="D153" s="7" t="s">
        <v>32</v>
      </c>
      <c r="E153" s="42" t="str">
        <f t="shared" si="84"/>
        <v xml:space="preserve">Хлеб ржаной </v>
      </c>
      <c r="F153" s="43">
        <f t="shared" si="84"/>
        <v>30</v>
      </c>
      <c r="G153" s="43">
        <f t="shared" si="84"/>
        <v>2.5499999999999998</v>
      </c>
      <c r="H153" s="43">
        <f t="shared" si="84"/>
        <v>0.99</v>
      </c>
      <c r="I153" s="43">
        <f t="shared" si="84"/>
        <v>12.75</v>
      </c>
      <c r="J153" s="43">
        <f t="shared" si="84"/>
        <v>77.7</v>
      </c>
      <c r="K153" s="44" t="str">
        <f t="shared" si="84"/>
        <v>ПР</v>
      </c>
      <c r="L153" s="43">
        <f t="shared" si="84"/>
        <v>2.25</v>
      </c>
    </row>
    <row r="154" spans="1:12" ht="15" x14ac:dyDescent="0.25">
      <c r="A154" s="23"/>
      <c r="B154" s="15"/>
      <c r="C154" s="11"/>
      <c r="D154" s="6" t="s">
        <v>24</v>
      </c>
      <c r="E154" s="42" t="s">
        <v>101</v>
      </c>
      <c r="F154" s="43">
        <v>100</v>
      </c>
      <c r="G154" s="43">
        <v>0.4</v>
      </c>
      <c r="H154" s="43">
        <v>0.4</v>
      </c>
      <c r="I154" s="43">
        <v>9.8000000000000007</v>
      </c>
      <c r="J154" s="43">
        <v>47</v>
      </c>
      <c r="K154" s="44">
        <v>338</v>
      </c>
      <c r="L154" s="43">
        <v>16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620</v>
      </c>
      <c r="G156" s="19">
        <f t="shared" ref="G156:J156" si="85">SUM(G147:G155)</f>
        <v>27.629999999999995</v>
      </c>
      <c r="H156" s="19">
        <f t="shared" si="85"/>
        <v>27.569999999999997</v>
      </c>
      <c r="I156" s="19">
        <f t="shared" si="85"/>
        <v>117.00999999999999</v>
      </c>
      <c r="J156" s="19">
        <f t="shared" si="85"/>
        <v>820.53000000000009</v>
      </c>
      <c r="K156" s="25"/>
      <c r="L156" s="19">
        <f t="shared" ref="L156" si="86">SUM(L147:L155)</f>
        <v>91.1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720</v>
      </c>
      <c r="G157" s="32">
        <f t="shared" ref="G157" si="87">G146+G156</f>
        <v>44.169999999999995</v>
      </c>
      <c r="H157" s="32">
        <f t="shared" ref="H157" si="88">H146+H156</f>
        <v>43.83</v>
      </c>
      <c r="I157" s="32">
        <f t="shared" ref="I157" si="89">I146+I156</f>
        <v>188.82999999999998</v>
      </c>
      <c r="J157" s="32">
        <f t="shared" ref="J157:L157" si="90">J146+J156</f>
        <v>1415.6</v>
      </c>
      <c r="K157" s="32"/>
      <c r="L157" s="32">
        <f t="shared" si="90"/>
        <v>158.19999999999999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 t="s">
        <v>108</v>
      </c>
      <c r="G158" s="40">
        <v>14.44</v>
      </c>
      <c r="H158" s="40">
        <v>15</v>
      </c>
      <c r="I158" s="40">
        <v>53.29</v>
      </c>
      <c r="J158" s="40">
        <v>390</v>
      </c>
      <c r="K158" s="41">
        <v>297</v>
      </c>
      <c r="L158" s="40">
        <v>37.1</v>
      </c>
    </row>
    <row r="159" spans="1:12" ht="15" x14ac:dyDescent="0.25">
      <c r="A159" s="23"/>
      <c r="B159" s="15"/>
      <c r="C159" s="11"/>
      <c r="D159" s="6" t="s">
        <v>107</v>
      </c>
      <c r="E159" s="42" t="s">
        <v>104</v>
      </c>
      <c r="F159" s="43">
        <v>50</v>
      </c>
      <c r="G159" s="43">
        <v>3.75</v>
      </c>
      <c r="H159" s="43">
        <v>4.1500000000000004</v>
      </c>
      <c r="I159" s="43">
        <v>0</v>
      </c>
      <c r="J159" s="43">
        <v>128.5</v>
      </c>
      <c r="K159" s="44"/>
      <c r="L159" s="43">
        <v>11</v>
      </c>
    </row>
    <row r="160" spans="1:12" ht="15" x14ac:dyDescent="0.25">
      <c r="A160" s="23"/>
      <c r="B160" s="15"/>
      <c r="C160" s="11"/>
      <c r="D160" s="7" t="s">
        <v>22</v>
      </c>
      <c r="E160" s="42" t="s">
        <v>105</v>
      </c>
      <c r="F160" s="43" t="s">
        <v>61</v>
      </c>
      <c r="G160" s="43">
        <v>7.0000000000000007E-2</v>
      </c>
      <c r="H160" s="43">
        <v>0.02</v>
      </c>
      <c r="I160" s="43">
        <v>0.4</v>
      </c>
      <c r="J160" s="43">
        <v>14</v>
      </c>
      <c r="K160" s="44">
        <v>376</v>
      </c>
      <c r="L160" s="43">
        <v>3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101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>
        <v>16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150</v>
      </c>
      <c r="G165" s="19">
        <f t="shared" ref="G165:J165" si="91">SUM(G158:G164)</f>
        <v>18.659999999999997</v>
      </c>
      <c r="H165" s="19">
        <f t="shared" si="91"/>
        <v>19.569999999999997</v>
      </c>
      <c r="I165" s="19">
        <f t="shared" si="91"/>
        <v>63.489999999999995</v>
      </c>
      <c r="J165" s="19">
        <f t="shared" si="91"/>
        <v>579.5</v>
      </c>
      <c r="K165" s="25"/>
      <c r="L165" s="19">
        <f t="shared" ref="L165" si="92">SUM(L158:L164)</f>
        <v>67.099999999999994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95</v>
      </c>
      <c r="F166" s="43">
        <v>60</v>
      </c>
      <c r="G166" s="43">
        <v>1.7</v>
      </c>
      <c r="H166" s="43">
        <v>1.6</v>
      </c>
      <c r="I166" s="43">
        <v>3.47</v>
      </c>
      <c r="J166" s="43">
        <v>35.520000000000003</v>
      </c>
      <c r="K166" s="44">
        <v>306</v>
      </c>
      <c r="L166" s="43">
        <v>9</v>
      </c>
    </row>
    <row r="167" spans="1:12" ht="15" x14ac:dyDescent="0.25">
      <c r="A167" s="23"/>
      <c r="B167" s="15"/>
      <c r="C167" s="11"/>
      <c r="D167" s="7" t="s">
        <v>27</v>
      </c>
      <c r="E167" s="42" t="s">
        <v>80</v>
      </c>
      <c r="F167" s="43">
        <v>200</v>
      </c>
      <c r="G167" s="43">
        <v>2.16</v>
      </c>
      <c r="H167" s="43">
        <v>5.88</v>
      </c>
      <c r="I167" s="43">
        <v>13.13</v>
      </c>
      <c r="J167" s="43">
        <v>83</v>
      </c>
      <c r="K167" s="44">
        <v>82</v>
      </c>
      <c r="L167" s="43">
        <v>10.6</v>
      </c>
    </row>
    <row r="168" spans="1:12" ht="15" x14ac:dyDescent="0.25">
      <c r="A168" s="23"/>
      <c r="B168" s="15"/>
      <c r="C168" s="11"/>
      <c r="D168" s="7" t="s">
        <v>28</v>
      </c>
      <c r="E168" s="42" t="s">
        <v>106</v>
      </c>
      <c r="F168" s="43" t="s">
        <v>51</v>
      </c>
      <c r="G168" s="43">
        <v>14.08</v>
      </c>
      <c r="H168" s="43">
        <v>16.079999999999998</v>
      </c>
      <c r="I168" s="43">
        <v>15.05</v>
      </c>
      <c r="J168" s="43">
        <v>264.25</v>
      </c>
      <c r="K168" s="44" t="s">
        <v>102</v>
      </c>
      <c r="L168" s="43">
        <v>51</v>
      </c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 t="s">
        <v>53</v>
      </c>
      <c r="G169" s="43">
        <v>6.32</v>
      </c>
      <c r="H169" s="43">
        <v>4.5</v>
      </c>
      <c r="I169" s="43">
        <v>28.85</v>
      </c>
      <c r="J169" s="43">
        <v>121.5</v>
      </c>
      <c r="K169" s="44">
        <v>302</v>
      </c>
      <c r="L169" s="43">
        <v>11</v>
      </c>
    </row>
    <row r="170" spans="1:12" ht="15" x14ac:dyDescent="0.2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132.80000000000001</v>
      </c>
      <c r="K170" s="44">
        <v>349</v>
      </c>
      <c r="L170" s="43">
        <v>5</v>
      </c>
    </row>
    <row r="171" spans="1:12" ht="15" x14ac:dyDescent="0.25">
      <c r="A171" s="23"/>
      <c r="B171" s="15"/>
      <c r="C171" s="11"/>
      <c r="D171" s="7" t="s">
        <v>31</v>
      </c>
      <c r="E171" s="42" t="s">
        <v>55</v>
      </c>
      <c r="F171" s="43">
        <v>30</v>
      </c>
      <c r="G171" s="43">
        <v>2.4</v>
      </c>
      <c r="H171" s="43">
        <v>0.3</v>
      </c>
      <c r="I171" s="43">
        <v>14.49</v>
      </c>
      <c r="J171" s="43">
        <v>70.14</v>
      </c>
      <c r="K171" s="44" t="s">
        <v>56</v>
      </c>
      <c r="L171" s="43">
        <v>2.25</v>
      </c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30</v>
      </c>
      <c r="G172" s="43">
        <v>2.5499999999999998</v>
      </c>
      <c r="H172" s="43">
        <v>0.99</v>
      </c>
      <c r="I172" s="43">
        <v>12.75</v>
      </c>
      <c r="J172" s="43">
        <v>77.7</v>
      </c>
      <c r="K172" s="44" t="s">
        <v>56</v>
      </c>
      <c r="L172" s="43">
        <v>2.25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520</v>
      </c>
      <c r="G175" s="19">
        <f t="shared" ref="G175:J175" si="93">SUM(G166:G174)</f>
        <v>29.87</v>
      </c>
      <c r="H175" s="19">
        <f t="shared" si="93"/>
        <v>29.439999999999998</v>
      </c>
      <c r="I175" s="19">
        <f t="shared" si="93"/>
        <v>119.74999999999999</v>
      </c>
      <c r="J175" s="19">
        <f t="shared" si="93"/>
        <v>784.91</v>
      </c>
      <c r="K175" s="25"/>
      <c r="L175" s="19">
        <f t="shared" ref="L175" si="94">SUM(L166:L174)</f>
        <v>91.1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670</v>
      </c>
      <c r="G176" s="32">
        <f t="shared" ref="G176" si="95">G165+G175</f>
        <v>48.53</v>
      </c>
      <c r="H176" s="32">
        <f t="shared" ref="H176" si="96">H165+H175</f>
        <v>49.009999999999991</v>
      </c>
      <c r="I176" s="32">
        <f t="shared" ref="I176" si="97">I165+I175</f>
        <v>183.23999999999998</v>
      </c>
      <c r="J176" s="32">
        <f t="shared" ref="J176:L176" si="98">J165+J175</f>
        <v>1364.4099999999999</v>
      </c>
      <c r="K176" s="32"/>
      <c r="L176" s="32">
        <f t="shared" si="98"/>
        <v>158.19999999999999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 t="s">
        <v>51</v>
      </c>
      <c r="G177" s="40">
        <v>11.58</v>
      </c>
      <c r="H177" s="40">
        <v>9.25</v>
      </c>
      <c r="I177" s="40">
        <v>11.8</v>
      </c>
      <c r="J177" s="40">
        <v>149.4</v>
      </c>
      <c r="K177" s="41" t="s">
        <v>113</v>
      </c>
      <c r="L177" s="40">
        <v>42.1</v>
      </c>
    </row>
    <row r="178" spans="1:12" ht="15" x14ac:dyDescent="0.25">
      <c r="A178" s="23"/>
      <c r="B178" s="15"/>
      <c r="C178" s="11"/>
      <c r="D178" s="6" t="s">
        <v>29</v>
      </c>
      <c r="E178" s="42" t="s">
        <v>110</v>
      </c>
      <c r="F178" s="43" t="s">
        <v>53</v>
      </c>
      <c r="G178" s="43">
        <v>3.6</v>
      </c>
      <c r="H178" s="43">
        <v>4.3</v>
      </c>
      <c r="I178" s="43">
        <v>37.53</v>
      </c>
      <c r="J178" s="43">
        <v>203.55</v>
      </c>
      <c r="K178" s="44">
        <v>302</v>
      </c>
      <c r="L178" s="43">
        <v>13</v>
      </c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 t="s">
        <v>61</v>
      </c>
      <c r="G179" s="43">
        <v>7.0000000000000007E-2</v>
      </c>
      <c r="H179" s="43">
        <v>0.02</v>
      </c>
      <c r="I179" s="43">
        <v>0.4</v>
      </c>
      <c r="J179" s="43">
        <v>14</v>
      </c>
      <c r="K179" s="44">
        <v>376</v>
      </c>
      <c r="L179" s="43">
        <v>3</v>
      </c>
    </row>
    <row r="180" spans="1:12" ht="15" x14ac:dyDescent="0.25">
      <c r="A180" s="23"/>
      <c r="B180" s="15"/>
      <c r="C180" s="11"/>
      <c r="D180" s="7" t="s">
        <v>23</v>
      </c>
      <c r="E180" s="42" t="s">
        <v>55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93.52</v>
      </c>
      <c r="K180" s="44" t="s">
        <v>56</v>
      </c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111</v>
      </c>
      <c r="F182" s="43">
        <v>60</v>
      </c>
      <c r="G182" s="43">
        <v>0.85</v>
      </c>
      <c r="H182" s="43">
        <v>3.6</v>
      </c>
      <c r="I182" s="43">
        <v>3.77</v>
      </c>
      <c r="J182" s="43">
        <v>51</v>
      </c>
      <c r="K182" s="44">
        <v>55</v>
      </c>
      <c r="L182" s="43">
        <v>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100</v>
      </c>
      <c r="G184" s="19">
        <f t="shared" ref="G184:J184" si="99">SUM(G177:G183)</f>
        <v>19.260000000000002</v>
      </c>
      <c r="H184" s="19">
        <f t="shared" si="99"/>
        <v>17.57</v>
      </c>
      <c r="I184" s="19">
        <f t="shared" si="99"/>
        <v>72.819999999999993</v>
      </c>
      <c r="J184" s="19">
        <f t="shared" si="99"/>
        <v>511.47</v>
      </c>
      <c r="K184" s="25"/>
      <c r="L184" s="19">
        <f t="shared" ref="L184" si="100">SUM(L177:L183)</f>
        <v>67.099999999999994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84</v>
      </c>
      <c r="F185" s="43">
        <v>60</v>
      </c>
      <c r="G185" s="43">
        <v>1.02</v>
      </c>
      <c r="H185" s="43">
        <v>0.35</v>
      </c>
      <c r="I185" s="43">
        <v>5.07</v>
      </c>
      <c r="J185" s="43">
        <v>51.42</v>
      </c>
      <c r="K185" s="44">
        <v>47</v>
      </c>
      <c r="L185" s="43">
        <v>9</v>
      </c>
    </row>
    <row r="186" spans="1:12" ht="1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6.37</v>
      </c>
      <c r="H186" s="43">
        <v>10.37</v>
      </c>
      <c r="I186" s="43">
        <v>14.54</v>
      </c>
      <c r="J186" s="43">
        <v>68.599999999999994</v>
      </c>
      <c r="K186" s="44">
        <v>101</v>
      </c>
      <c r="L186" s="43">
        <v>11</v>
      </c>
    </row>
    <row r="187" spans="1:12" ht="15" x14ac:dyDescent="0.25">
      <c r="A187" s="23"/>
      <c r="B187" s="15"/>
      <c r="C187" s="11"/>
      <c r="D187" s="7" t="s">
        <v>28</v>
      </c>
      <c r="E187" s="42" t="s">
        <v>112</v>
      </c>
      <c r="F187" s="43" t="s">
        <v>51</v>
      </c>
      <c r="G187" s="43">
        <v>10.9</v>
      </c>
      <c r="H187" s="43">
        <v>13.11</v>
      </c>
      <c r="I187" s="43">
        <v>2.59</v>
      </c>
      <c r="J187" s="43">
        <v>210.18</v>
      </c>
      <c r="K187" s="44">
        <v>260</v>
      </c>
      <c r="L187" s="43">
        <v>50.6</v>
      </c>
    </row>
    <row r="188" spans="1:12" ht="15" x14ac:dyDescent="0.25">
      <c r="A188" s="23"/>
      <c r="B188" s="15"/>
      <c r="C188" s="11"/>
      <c r="D188" s="7" t="s">
        <v>29</v>
      </c>
      <c r="E188" s="42" t="s">
        <v>52</v>
      </c>
      <c r="F188" s="43" t="s">
        <v>53</v>
      </c>
      <c r="G188" s="43">
        <v>5.46</v>
      </c>
      <c r="H188" s="43">
        <v>5.79</v>
      </c>
      <c r="I188" s="43">
        <v>30.46</v>
      </c>
      <c r="J188" s="43">
        <v>195.7</v>
      </c>
      <c r="K188" s="44">
        <v>203</v>
      </c>
      <c r="L188" s="43">
        <v>11</v>
      </c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>
        <v>5</v>
      </c>
    </row>
    <row r="190" spans="1:12" ht="15" x14ac:dyDescent="0.25">
      <c r="A190" s="23"/>
      <c r="B190" s="15"/>
      <c r="C190" s="11"/>
      <c r="D190" s="7" t="s">
        <v>31</v>
      </c>
      <c r="E190" s="42" t="s">
        <v>55</v>
      </c>
      <c r="F190" s="43">
        <v>30</v>
      </c>
      <c r="G190" s="43">
        <v>2.4</v>
      </c>
      <c r="H190" s="43">
        <v>0.3</v>
      </c>
      <c r="I190" s="43">
        <v>14.49</v>
      </c>
      <c r="J190" s="43">
        <v>70.14</v>
      </c>
      <c r="K190" s="44" t="s">
        <v>56</v>
      </c>
      <c r="L190" s="43">
        <v>2.25</v>
      </c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30</v>
      </c>
      <c r="G191" s="43">
        <v>2.5499999999999998</v>
      </c>
      <c r="H191" s="43">
        <v>0.99</v>
      </c>
      <c r="I191" s="43">
        <v>12.75</v>
      </c>
      <c r="J191" s="43">
        <v>77.7</v>
      </c>
      <c r="K191" s="44" t="s">
        <v>56</v>
      </c>
      <c r="L191" s="43">
        <v>2.25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101">SUM(G185:G193)</f>
        <v>29.36</v>
      </c>
      <c r="H194" s="19">
        <f t="shared" si="101"/>
        <v>30.999999999999996</v>
      </c>
      <c r="I194" s="19">
        <f t="shared" si="101"/>
        <v>111.90999999999998</v>
      </c>
      <c r="J194" s="19">
        <f t="shared" si="101"/>
        <v>806.54000000000008</v>
      </c>
      <c r="K194" s="25"/>
      <c r="L194" s="19">
        <f t="shared" ref="L194" si="102">SUM(L185:L193)</f>
        <v>91.1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620</v>
      </c>
      <c r="G195" s="32">
        <f t="shared" ref="G195" si="103">G184+G194</f>
        <v>48.620000000000005</v>
      </c>
      <c r="H195" s="32">
        <f t="shared" ref="H195" si="104">H184+H194</f>
        <v>48.569999999999993</v>
      </c>
      <c r="I195" s="32">
        <f t="shared" ref="I195" si="105">I184+I194</f>
        <v>184.72999999999996</v>
      </c>
      <c r="J195" s="32">
        <f t="shared" ref="J195:L195" si="106">J184+J194</f>
        <v>1318.0100000000002</v>
      </c>
      <c r="K195" s="32"/>
      <c r="L195" s="32">
        <f t="shared" si="106"/>
        <v>158.19999999999999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671</v>
      </c>
      <c r="G196" s="34">
        <f t="shared" ref="G196:J196" si="107">(G24+G43+G62+G81+G100+G119+G138+G157+G176+G195)/(IF(G24=0,0,1)+IF(G43=0,0,1)+IF(G62=0,0,1)+IF(G81=0,0,1)+IF(G100=0,0,1)+IF(G119=0,0,1)+IF(G138=0,0,1)+IF(G157=0,0,1)+IF(G176=0,0,1)+IF(G195=0,0,1))</f>
        <v>46.400000000000013</v>
      </c>
      <c r="H196" s="34">
        <f t="shared" si="107"/>
        <v>48.025199999999998</v>
      </c>
      <c r="I196" s="34">
        <f t="shared" si="107"/>
        <v>182.196</v>
      </c>
      <c r="J196" s="34">
        <f t="shared" si="107"/>
        <v>1365.6289999999999</v>
      </c>
      <c r="K196" s="34"/>
      <c r="L196" s="34">
        <f t="shared" ref="L196" si="108">(L24+L43+L62+L81+L100+L119+L138+L157+L176+L195)/(IF(L24=0,0,1)+IF(L43=0,0,1)+IF(L62=0,0,1)+IF(L81=0,0,1)+IF(L100=0,0,1)+IF(L119=0,0,1)+IF(L138=0,0,1)+IF(L157=0,0,1)+IF(L176=0,0,1)+IF(L195=0,0,1))</f>
        <v>157.90000000000003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2023-10-19T05:40:07Z</cp:lastPrinted>
  <dcterms:created xsi:type="dcterms:W3CDTF">2022-05-16T14:23:56Z</dcterms:created>
  <dcterms:modified xsi:type="dcterms:W3CDTF">2023-10-23T17:32:23Z</dcterms:modified>
</cp:coreProperties>
</file>